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mc:AlternateContent xmlns:mc="http://schemas.openxmlformats.org/markup-compatibility/2006">
    <mc:Choice Requires="x15">
      <x15ac:absPath xmlns:x15ac="http://schemas.microsoft.com/office/spreadsheetml/2010/11/ac" url="https://educacionbogota-my.sharepoint.com/personal/mjimenez_educacionbogota_gov_co/Documents/ANTEPROYECTO 2026/"/>
    </mc:Choice>
  </mc:AlternateContent>
  <xr:revisionPtr revIDLastSave="0" documentId="8_{086681D8-EFB4-4C6A-A82A-12B0600AFAD8}" xr6:coauthVersionLast="47" xr6:coauthVersionMax="47" xr10:uidLastSave="{00000000-0000-0000-0000-000000000000}"/>
  <bookViews>
    <workbookView xWindow="-120" yWindow="-120" windowWidth="20730" windowHeight="11160" xr2:uid="{365D5D0D-F9C2-49AD-AD09-99E15FC21E42}"/>
  </bookViews>
  <sheets>
    <sheet name="PasivosExigibles" sheetId="1" r:id="rId1"/>
  </sheets>
  <definedNames>
    <definedName name="_xlnm.Print_Area" localSheetId="0">PasivosExigibles!$A$1:$J$60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2" i="1" l="1"/>
  <c r="H52" i="1"/>
  <c r="G53" i="1"/>
  <c r="H53" i="1"/>
  <c r="H57" i="1"/>
  <c r="H58" i="1"/>
  <c r="H59" i="1"/>
</calcChain>
</file>

<file path=xl/sharedStrings.xml><?xml version="1.0" encoding="utf-8"?>
<sst xmlns="http://schemas.openxmlformats.org/spreadsheetml/2006/main" count="369" uniqueCount="158">
  <si>
    <t>RELACIÓN DE PASIVOS EXIGIBLES CON FUENTE DE RECURSOS PROPIOS, DESTINACIÓN ESPECIFICA O CUPO DE ENDEUDAMIENTO*, PROGRAMADOS PARA PAGO EN 2026</t>
  </si>
  <si>
    <t xml:space="preserve">ENTIDAD:  </t>
  </si>
  <si>
    <t>No.</t>
  </si>
  <si>
    <r>
      <t xml:space="preserve">Proyecto
</t>
    </r>
    <r>
      <rPr>
        <b/>
        <sz val="9"/>
        <color theme="1"/>
        <rFont val="Arial"/>
        <family val="2"/>
      </rPr>
      <t>(Código BPIN-SEGPLAN y Nombre)</t>
    </r>
  </si>
  <si>
    <t>Objeto de la contratación</t>
  </si>
  <si>
    <t>Número y año del Contrato</t>
  </si>
  <si>
    <t>Fuente de Financiación*</t>
  </si>
  <si>
    <t>Saldo por pagar al 30/09/2025</t>
  </si>
  <si>
    <t>Valor a programar en 2026</t>
  </si>
  <si>
    <t>Fecha de pago programada</t>
  </si>
  <si>
    <t>Justificación técnica, legal y financiera por la que se programa el pago</t>
  </si>
  <si>
    <t>3-3-1-15-01-07-1046-118</t>
  </si>
  <si>
    <t>118 - Infraestructura y dotación al servicio de los ambientes de aprendizaje</t>
  </si>
  <si>
    <t>ACTUALIZACIÓN, COMPLEMENTACIÓN Y ELABORACIÓN DE ESTUDIOS Y DISEÑOS REQUERIDOS PARA LA OBTENCIÓN DE LA LICENCIA DE CONSTRUCCIÓN EN CUALQUIERA DE SUS MODALIDADES Y/O LICENCIA DE URBANISMO, JUNTO CON LOS PERMISOS Y APROBACIONES DE ACUERDO A LA NORMATIVIDAD V</t>
  </si>
  <si>
    <t>1117603/19</t>
  </si>
  <si>
    <t>7-Credito
1-100-F039</t>
  </si>
  <si>
    <t>Marzo-2026</t>
  </si>
  <si>
    <t>Este saldo corresponde a supervisión arquitectónica del Contrato de Obra con Renobo No. CO1.PCCNTR.3634022-2022 (Teresa Martínez). Fecha proyectada de terminación en nov./2025.</t>
  </si>
  <si>
    <t>Fortalecimiento de la infraestructura y dotación de ambientes de aprendizaje y sedes administrativas a cargo de la Secretaría de Educación de Bogotá D.C.</t>
  </si>
  <si>
    <t>ELABORACIÓN DE ESTUDIOS TÉCNICOS Y DISEÑOS REQUERIDOS PARA LA OBTENCIÓNDE LICENCIA DE CONSTRUCCIÓN EN CUALQUIERA DE SUS MODALIDADES JUNTO CONLOS PERMISOS Y APROBACIONES DE LAS ENTIDADES ENCARGADAS DE LAREGLAMENTACIÓN DE PATRIMONIO EN EL CENTRO PEDAGÓGICO Y CULTURAL LACANDELARIA, CPF 1702, UBICADO EN LA LOCALIDAD 17 LA CANDELARIA.</t>
  </si>
  <si>
    <t>3141169/21</t>
  </si>
  <si>
    <t>Agosto-2026</t>
  </si>
  <si>
    <t xml:space="preserve">Suspendido hasta el 24/08/2025. Termina el 29/08/2025. Pendiente aprobación de red domiciliaria por parte del acueducto. Aún no se cuenta con contrato de obra, para sup. arquitectónica. </t>
  </si>
  <si>
    <t>ELABORACIÓN DE ESTUDIOS Y DISEÑOS REQUERIDOS PARA LA OBTENCIÓN DELICENCIAS DE CONSTRUCCIÓN EN CUALQUIERA DE SUS MODALIDADES Y/O LICENCIADE URBANISMO, JUNTO CON LOS PERMISOS Y APROBACIONES NECESARIOS PARA LACONSTRUCCIÓN DE COLEGIOS NUEVOS EN DIFERENTES LOCALIDADES DEL DISTRITOCAPITAL.</t>
  </si>
  <si>
    <t>3113/21</t>
  </si>
  <si>
    <t>Octubre-2026</t>
  </si>
  <si>
    <t xml:space="preserve">Suspendido hasta el 15/08/25. Termina el 29/08/2025. Aún no se cuenta con contrato de obra, para sup. arquitectónica. </t>
  </si>
  <si>
    <t>3115/21</t>
  </si>
  <si>
    <t>Julio-2026</t>
  </si>
  <si>
    <t xml:space="preserve">En revisión presunto incumplimiento (proyección pago y liquidacion 2026). </t>
  </si>
  <si>
    <t>3114/21</t>
  </si>
  <si>
    <t>INTERVENTORÍA INTEGRAL A LOS CONTRATOS DE ELABORACIÓN DE ESTUDIOS YDISEÑOS REQUERIDOS PARA LA OBTENCIÓN DE LICENCIAS DE CONSTRUCCIÓN ENCUALQUIERA DE SUS MODALIDADES Y/O LICENCIA DE URBANISMO, JUNTO CON LOSPERMISOS Y APROBACIONES NECESARIOS PARA LA CONSTRUCCIÓN DE COLEGIOSNUEVOS EN DIFERENTES LOCALIDADES DEL DISTRITO CAPITAL. (INTERVENTORÍAALFONSO JARAMILLO) GRUPO 2</t>
  </si>
  <si>
    <t>3143441/21</t>
  </si>
  <si>
    <t>Septiembre-2026</t>
  </si>
  <si>
    <t>INTERVENTORÍA INTEGRAL A LOS CONTRATOS DE ELABORACIÓN DE ESTUDIOS YDISEÑOS REQUERIDOS PARA LA OBTENCIÓN DE LICENCIAS DE CONSTRUCCIÓN ENCUALQUIERA DE SUS MODALIDADES Y/O LICENCIA DE URBANISMO, JUNTO CON LOSPERMISOS Y APROBACIONES NECESARIOS PARA LA CONSTRUCCIÓN DE COLEGIOSNUEVOS EN DIFERENTES LOCALIDADES DEL DISTRITO CAPITAL.GRUPO 5</t>
  </si>
  <si>
    <t>3143827/21</t>
  </si>
  <si>
    <t>Abril-2026</t>
  </si>
  <si>
    <t xml:space="preserve">Se encuentra en suspensión hasta el 21/08/25. Pro tramites ante el IDU. Fecha de terminación 23-08-2025.  </t>
  </si>
  <si>
    <t>INTERVENTORÍA INTEGRAL A LOS CONTRATOS DE ELABORACIÓN DE ESTUDIOS YDISEÑOS REQUERIDOS PARA LA OBTENCIÓN DE LICENCIAS DE CONSTRUCCIÓN ENCUALQUIERA DE SUS MODALIDADES Y/O LICENCIA DE URBANISMO, JUNTO CON LOSPERMISOS Y APROBACIONES NECESARIOS PARA LA CONSTRUCCIÓN DE COLEGIOSNUEVOS EN DIFERENTES LOCALIDADES DEL DISTRITO CAPITAL. GRUPO 6</t>
  </si>
  <si>
    <t>3143828/21</t>
  </si>
  <si>
    <t>INTERVENTORIA INTEGRAL AL CONTRATO CUYO OBJETO ES CONSULTORÍA PARA LAELABORACIÓN DE LOS ESTUDIOS TÉCNICOS Y DISEÑOS REQUERIDOS PARA LAOBTENCIÓN DE LICENCIA DE CONSTRUCCIÓN EN CUALQUIERA DE SUS MODALIDADESJUNTO CON LOS PERMISOS Y APROBACIONES DE LAS ENTIDADES ENCARGADAS DE LAREGLAMENTACIÓN DE PATRIMONIO EN EL CENTRO PEDAGÓGICO Y CULTURAL LACANDELARIA, CPF 1702, UBICADO EN LA LOCALIDAD 17 LA CANDELARIA.</t>
  </si>
  <si>
    <t>3149048/21</t>
  </si>
  <si>
    <t>Mayo-2026</t>
  </si>
  <si>
    <t xml:space="preserve">Suspendido hasta el 24/08/25. Termina el 29/08/25. Liquidación 2026. </t>
  </si>
  <si>
    <t>3127/21</t>
  </si>
  <si>
    <t>Junio-2026</t>
  </si>
  <si>
    <t xml:space="preserve">Se encuentra en suspensión hasta el 21/08/25. Pro tramites ante el IDU. Fecha de terminación 23/08/2025. Supervisión arquitectónica a la obra No. 5698312/23. 38,12%. </t>
  </si>
  <si>
    <t>INTERVENTORÍA INTEGRAL A LOS CONTRATOS DE ELABORACIÓN DE ESTUDIOS YDISEÑOS REQUERIDOS PARA LA OBTENCIÓN DE LICENCIAS DE CONSTRUCCIÓN ENCUALQUIERA DE SUS MODALIDADES Y/O LICENCIA DE URBANISMO, JUNTO CON LOSPERMISOS Y APROBACIONES NECESARIOS PARA LA CONSTRUCCIÓN DE COLEGIOSNUEVOS EN DIFERENTES LOCALIDADES DEL DISTRITO CAPITAL. (GRUPO 4 -INTERVENTORÍA CARDENAL LUQUE)</t>
  </si>
  <si>
    <t>3143826/21</t>
  </si>
  <si>
    <t>3126/21</t>
  </si>
  <si>
    <t xml:space="preserve">Suspendido hasta el 1 de octubre/25. Termina el 13 de octubre/25. </t>
  </si>
  <si>
    <t>O23011601130000007638</t>
  </si>
  <si>
    <t>ELABORACIÓN DE ESTUDIOS Y DISEÑOS REQUERIDOS PARA LA OBTENCIÓN DELICENCIAS DE CONSTRUCCIÓN EN CUALQUIERA DE SUS MODALIDADES Y/O LICENCIADE URBANISMO, JUNTO CON LOS PERMISOS Y APROBACIONES NECESARIOS PARA LACONSTRUCCIÓN DE PRIMERAS INFANCIAS NUEVAS EN LOS PREDIOS DESIGNADOS PORLA SECRETARIA DE EDUCACIÓN DEL DISTRITO EN DIFERENTES LOCALIDADES DELDISTRITO CAPITAL.</t>
  </si>
  <si>
    <t>2994/22</t>
  </si>
  <si>
    <t xml:space="preserve">Suspendido hasta el 12/08/25. Termina el 13/08/25.  Se  realizará el pago No. 4 y el saldo quedará para el año 2026, debido a que el trámite de servicios públicos se demora entre 3 a 6 meses. </t>
  </si>
  <si>
    <t>ELABORACIÓN DE ESTUDIOS Y DISEÑOS REQUERIDOS PARA LA OBTENCIÓN DELICENCIAS DE CONSTRUCCIÓN EN CUALQUIERA DE SUS MODALIDADES Y/O LICENCIADE URBANISMO, JUNTO CON LOS PERMISOS Y APROBACIONES NECESARIOS PARA LACONSTRUCCIÓN DE PRIMERAS INFANCIAS NUEVAS EN LOS PREDIOS DESIGNADOS PORLA SECRETARIA DE EDUCACIÓN DEL DISTRITO EN DIFERENTES LOCALIDADES DELDISTRITO CAPITAL - PREDIO LAS BRISAS DE LA LOCALIDAD 04 SANCRISTOBAL</t>
  </si>
  <si>
    <t>2995/22</t>
  </si>
  <si>
    <t xml:space="preserve"> Terminó su plazo contractual el 01/06/25. En estructuración proceso de contratación de obra e interventoría por parte de Renobo. Proyecto las brisas primera infancia. </t>
  </si>
  <si>
    <t>INTERVENTORÍA INTEGRAL A LOS CONTRATOS DE ELABORACIÓN DE ESTUDIOS YDISEÑOS REQUERIDOS PARA LA OBTENCIÓN DE LICENCIAS DE CONSTRUCCIÓN ENCUALQUIERA DE SUS MODALIDADES Y/O LICENCIA DE URBANISMO, JUNTO CON LOSPERMISOS Y APROBACIONES NECESARIOS PARA LA CONSTRUCCIÓN DEINFRAESTRUCTURA PARA PRIMERAS INFANCIAS NUEVAS EN PREDIOS DESIGNADOS PORLA SECRETARIA DE EDUCACIÓN DEL DISTRITO EN DIFERENTES LOCALIDADES DELDISTRITO CAPITAL.</t>
  </si>
  <si>
    <t>3950731/22</t>
  </si>
  <si>
    <t xml:space="preserve">Suspendido hasta el 15/09/25. Termina el 28/09/25.  </t>
  </si>
  <si>
    <t>3031/22</t>
  </si>
  <si>
    <t xml:space="preserve">El proceso licitatorio de construcción de la obra, para la supervisión arquitectónica, se encuentra en estructuración de parte de estudios previos. La liquidación ya fue radicada y el pago se proyecta para sept/25. </t>
  </si>
  <si>
    <t>3032/22</t>
  </si>
  <si>
    <t xml:space="preserve">Suspendido hasta el 15/09/25. Termina el 28/09/25. </t>
  </si>
  <si>
    <t>3033/22</t>
  </si>
  <si>
    <t xml:space="preserve"> Para este predio no se cuenta con contrato de obra a la fecha, debido a que se encuentra en tramite la licencia de construcción por parte del consultor.  </t>
  </si>
  <si>
    <t>3015/22</t>
  </si>
  <si>
    <t xml:space="preserve"> Pago contra acta de liquidación que se radicará en oct/25. y pendiente Superv. Arquitectónica. </t>
  </si>
  <si>
    <t>3950349/22</t>
  </si>
  <si>
    <t xml:space="preserve"> Reinició el 25/07/25. Termina el 13/08/25. Se  realizará un pago en el mes de septiembre/25 y el saldo quedará para el año 2026, debido a que el trámite de servicios públicos se demora entre 3 a 6 meses. </t>
  </si>
  <si>
    <t>3950351/22</t>
  </si>
  <si>
    <t xml:space="preserve"> Pago contra acta de liquidación que se radicará en oct/25. y Superv. Arquitectónica. </t>
  </si>
  <si>
    <t>3950353/22</t>
  </si>
  <si>
    <t xml:space="preserve"> Terminó el 01/06/25. Radicación de un pago en agosto/25. El saldo para la liquidación en 2026. </t>
  </si>
  <si>
    <t>REALIZAR LAINTERVENTORIA INTEGRAL A LA ELABORACIÓN DE LOS ESTUDIOSTÉCNICOS Y DISEÑOS REQUERIDOS PARA LA OBTENCIÓN DE LICENCIA DECONSTRUCCIÓN EN CUALQUIERA DE SUS MODALIDADES JUNTO CON LOS PERMISOS YAPROBACIONES NECESARIAS PARA EL COLEGIO DISTRITAL CONFEDERACIÓN BRISASDEL DIAMANTE SEDE B VILLAS DEL DIAMANTE, CPF 1957, UBICADO EN LALOCALIDAD 19 CIUDAD BOLÍVAR.</t>
  </si>
  <si>
    <t>4281367/22</t>
  </si>
  <si>
    <t xml:space="preserve"> Suspendido hasta el 28/09/25. Termina el 29/09/25. Pendiente pronunciamiento de la personería para que la curaduría emita licencia ejecutoriada. Saldo para el año 2026. </t>
  </si>
  <si>
    <t>CONSULTORÍA PARA LA ELABORACIÓN DE LOS ESTUDIOS TÉCNICOS Y DISEÑOSREQUERIDOS PARA LA OBTENCIÓN DE LICENCIA DE CONSTRUCCIÓN EN CUALQUIERADE SUS MODALIDADES JUNTO CON LOS PERMISOS Y APROBACIONES NECESARIAS PARAEL COLEGIO DISTRITAL CONFEDERACIÓN BRISAS DEL DIAMANTE SEDE B VILLAS DELDIAMANTE, CPF 1957, UBICADO EN LA LOCALIDAD 19 CIUDAD BOLÍVAR.</t>
  </si>
  <si>
    <t>4286058/22</t>
  </si>
  <si>
    <t xml:space="preserve"> Suspendido hasta el 28/09/25. Termina el 29/09/25. Pendiente pronunciamiento de la personería para que la curaduría emita licencia ejecutoriada.  </t>
  </si>
  <si>
    <t>INTERVENTORÍA INTEGRAL A LA ACTUALIZACIÓN, COMPLEMENTACIÓN, DISEÑOS YESTUDIOS TÉCNICOS DE UNA CONSULTORIA EXISTENTE PARA LA OBTENCIÓN DELICENCIAS DE CONSTRUCCIÓN EN CUALQUIERA DE SUS MODALIDADES Y/O LICENCIADE URBANISMO JUNTO CON LOS PERMISOS Y APROBACIONES NECESARIOS DE ACUERDOCON LA NORMATIVIDAD VIGENTE; PARA LA CONSTRUCCIÓN DE LA PRIMERA INFANCIADENOMINADA PORVENIR II, UBICADA EN LA LOCALIDAD 07 BOSA y PARA LARESTITUCIÓN DEL COLEGIO MIGUEL ANTONIO CARO IED CPF 1025 UBICADO EN LALOCALIDAD DE ENGATIVÁ, UBICADOS EN LA CIUDAD DE BOGOTÁ D.C.</t>
  </si>
  <si>
    <t>4302055/22</t>
  </si>
  <si>
    <t xml:space="preserve">Suspendido hasta el 17/09/25. Termina el 27/09/2025. </t>
  </si>
  <si>
    <t>INTERVENTORÍA INTEGRAL A LOS CONTRATOS DE ELABORACIÓN DE ESTUDIOS YDISEÑOS REQUERIDOS, JUNTO CON LOS PERMISOS Y APROBACIONES NECESARIOSPARA LA IMPLEMENTACIÓN DE UN SISTEMA ALTERNATIVO NO CONVENCIONAL PARAAMBIENTES EDUCATIVOS, MÓVILES MODULARES NUEVOS EN LOS PREDIOS RURALESDESIGNADOS POR LA SECRETARIA DE EDUCACIÓN DEL DISTRITO EN LAS DIFERENTESLOCALIDADES DEL DISTRITO CAPITAL.</t>
  </si>
  <si>
    <t>4310314/22</t>
  </si>
  <si>
    <t xml:space="preserve"> Fecha de terminación el 6 de agosto/25. Se realizará prórroga y adición por ajuste de diseño, por 4 meses.  </t>
  </si>
  <si>
    <t>3358/22</t>
  </si>
  <si>
    <t xml:space="preserve"> Reinició el 26/07/25. Termina el 11/08/25. Para este predio no se cuenta con contrato de obra a la fecha, debido a que se encuentra en tramite la licencia de construcción por parte del consultor.  </t>
  </si>
  <si>
    <t>3359/22</t>
  </si>
  <si>
    <t xml:space="preserve">Terminó el 10/06/25. Se tramitará el acta 5 en agosto/25 y acta 6 en sept. Pend. 10% incluida la sup. Arquitectónica para 2026. Contratista de Obra JACUR Contrato de Obra No PAF-ATSED-O-001-2025.  </t>
  </si>
  <si>
    <t>3360/22</t>
  </si>
  <si>
    <t xml:space="preserve">Se terminó el 1/07/2025. Superv. Arquitectónica al contrato de obra No. PAT-AT SED-O-015-2025 (Convenio contrato interadministrativo No. 5700524-23 Findeter). </t>
  </si>
  <si>
    <t>“ELABORACIÓN DE ESTUDIOS Y DISEÑOS REQUERIDOS, JUNTO CON LOS PERMISOS YAPROBACIONES NECESARIOS PARA LA IMPLEMENTACIÓN DE UN SISTEMA ALTERNATIVONO CONVENCIONAL PARA AMBIENTES EDUCATIVOS, MÓVILES MODULARES NUEVOS ENLOS PREDIOS RURALES DESIGNADOS POR LA SECRETARIA DE EDUCACIÓN DELDISTRITO EN LAS DIFERENTES LOCALIDADES DEL DISTRITO CAPITAL”.</t>
  </si>
  <si>
    <t>3351/22</t>
  </si>
  <si>
    <t xml:space="preserve">Fecha de terminación el 6 de agosto/25. Se realizará prórroga y adición por ajuste de diseño, por 4 meses.  </t>
  </si>
  <si>
    <t>INTERVENTORÍA INTEGRAL A LAS CONSULTORIAS PARA LA ELABORACIÓN DEESTUDIOS Y DISEÑOS REQUERIDOS PARA LA OBTENCIÓN DE LICENCIAS DECONSTRUCCIÓN EN CUALQUIERA DE SUS MODALIDADES Y/O LICENCIA DE URBANISMO,JUNTO CON LOS PERMISOS Y APROBACIONES NECESARIOS PARA LA CONSTRUCCIÓN DENUEVOS COLEGIOS EN LOS PREDIOS DETERMINADOS POR LA SED EN EL DISTRITOCAPITAL.</t>
  </si>
  <si>
    <t>4306401/22</t>
  </si>
  <si>
    <t xml:space="preserve">El contrato de Consultoría, se encuentra en ejecución, aún no hay contrato de obra. Suspendido por servicios públicos hasta 21 de sept/25. Termina el 4/10/25.  </t>
  </si>
  <si>
    <t>ACOMPAÑAMIENTO BAJO MODALIDAD DE SUPERVISIÓN ARQUITECTÓNICA CON BASE ENLOS ESTUDIOS Y DISEÑOS DEL CONTRATO DE CONSULTORÍA DE DISEÑO N° CO1.NTC.1126425 DE 2019 AL PROCESO DE CONSTRUCCIÓN DEL COLEGIO SAN FRANCISCOSEDE B LOCALIDAD DE CIUDAD BOLIVAR, DE LA CIUDAD DE BOGOTA.</t>
  </si>
  <si>
    <t>4351054/22</t>
  </si>
  <si>
    <t xml:space="preserve">Terminó el 17/06/25. Supervisión arquitectónica al proyecto de la terminación San Francisco Sede B. Contrato de obra 6537451-24 Gerencia de Renobo.  </t>
  </si>
  <si>
    <t>ACTUALIZACIÓN, COMPLEMENTACIÓN, DISEÑOS Y ESTUDIOS TÉCNICOS DE UNACONSULTORIA EXISTENTE PARA LA OBTENCIÓN DE LICENCIAS DE CONSTRUCCIÓN ENCUALQUIERA DE SUS MODALIDADES Y/O LICENCIA DE URBANISMO JUNTO CON LOSPERMISOS Y APROBACIONES NECESARIOS DE ACUERDO CON LA NORMATIVIDADVIGENTE; PARA LA CONSTRUCCIÓN DE LA PRIMERA INFANCIA DENOMINADA PORVENIRII, UBICADA EN LA LOCALIDAD 07 BOSA Y PARA LA RESTITUCIÓN DEL COLEGIOMIGUEL ANTONIO CARO IED CPF 1025 UBICADO EN LA LOCALIDAD DE ENGATIVÁ,UBICADOS EN LA CIUDAD DE BOGOTÁ D.C.</t>
  </si>
  <si>
    <t>4296762/22</t>
  </si>
  <si>
    <t xml:space="preserve">Suspendido hasta el 17/09/25. Se prorrogará por 4 meses. </t>
  </si>
  <si>
    <t>4306127/22</t>
  </si>
  <si>
    <t>Noviembre-2026</t>
  </si>
  <si>
    <t xml:space="preserve"> Suspendido hasta el 24 de agosto/25 y termina el 1/11/2025. Sin adjudicar la ejecución de la obra sede A y sede B con Findeter. </t>
  </si>
  <si>
    <t>3379/22</t>
  </si>
  <si>
    <t xml:space="preserve"> Suspendido hasta el 9 de agosto/25. Probablemente se suspenda por 90 días adicionales. </t>
  </si>
  <si>
    <t>3380/22</t>
  </si>
  <si>
    <t xml:space="preserve"> El contrato de Consultoría, se encuentra en ejecución, aún no hay contrato de obra. Suspendido por servicios públicos hasta sept/25. </t>
  </si>
  <si>
    <t>3363/22</t>
  </si>
  <si>
    <t>4306126/22</t>
  </si>
  <si>
    <t>4306303/22</t>
  </si>
  <si>
    <t xml:space="preserve">Reinició el 26/07/25. Termina el 21/08/25. Para este predio no se cuenta con contrato de obra a la fecha, debido a que se encuentra en tramite la licencia de construcción por parte del consultor.  </t>
  </si>
  <si>
    <t>4296755/22</t>
  </si>
  <si>
    <t xml:space="preserve">Se radicará la liquidación en sept/25. Pendiente sup. arquitectónica. </t>
  </si>
  <si>
    <t>ELABORACIÓN DE DIAGNOSTICO, ESTUDIOS Y DISEÑOS TÉCNICOS REQUERIDOS PARALA OBTENCIÓN DE LICENCIA DE CONSTRUCCIÓN EN CUALQUIERA DE SUSMODALIDADES Y / O LICENCIA DE URBANISMO, JUNTO CON LOS PERMISOS YAPROBACIONES NECESARIAS PARA LA INTERVENCIÓN INTEGRAL DE LAINFRAESTRUCTURA EDUCATIVA DEL COLEGIO SAN BENITO ABAD SEDE A - DIANATURBAY CPF 623 Y SEDE B - SAN BENITO CPF 616, UBICADOS EN LA LOCALIDAD06 - TUNJUELITO.</t>
  </si>
  <si>
    <t>5326135/23</t>
  </si>
  <si>
    <t xml:space="preserve"> Suspendido hasta el 18/09/25. Probablemente se suspenda por 90 días adicionales. </t>
  </si>
  <si>
    <t>MODIFICACION 2 EN VALOR Y PLAZO AL CONTRATO DE CONSULTORIA  3358 DE 2022 CUYO OBJETO ES: "ELABORACIÓN DE ESTUDIOS Y DISEÑOS REQUERIDOS PARA LAOBTENCIÓN DE LICENCIAS DE CONSTRUCCIÓN EN CUALQUIERA DE SUS MODALIDADESY/O LICENCIA DE URBANISMO, JUNTO CON LOS PERMISOS Y APROBACIONESNECESARIOS PARA LA CONSTRUCCIÓN DE COLEGIOS NUEVOS EN DIFERENTESLOCALIDADES DEL DISTRITO CAPITAL".</t>
  </si>
  <si>
    <t>CONSULTORÍA PARA EJECUTAR LOS DIAGNÓSTICOS, LEVANTAMIENTOS TOPOGRÁFICOS,ANALISIS JURÍDICO PREDIAL Y ADELANTAR LOS PROCESOS CATASTRALES Y ELSANEAMIENTO DE PREDIOS A CARGO DE LA SED DONDE FUNCIONAN SEDESEDUCATIVAS Y OTROS SERVICIOS.</t>
  </si>
  <si>
    <t>5240806/23</t>
  </si>
  <si>
    <t xml:space="preserve">Terminó el 31/07/25. Saldo a pagar con la liquidación. </t>
  </si>
  <si>
    <t>MODIFICACION 1 EN VALOR Y PLAZO AL CONTRATO DE OBRA  NO.CO1.PCCNTR.3996391 DE 2022  CUYO OBJETO ES: EJECUCIÓN DE LAS OBRAS DEDEMOLICIÓN, CONSTRUCCIÓN Y CERRAMIENTO DE LA PLANTA FÍSICA DEL COLEGIOINDUSEL UBICADO EN LA LOCALIDAD DE BOSA UPZ - 84 BOSA OCCIDENTAL DELDISTRITO CAPITAL, DE ACUERDO CON LOS PLANOS Y ESPECIFICACIONESENTREGADOS POR LA SECRETARIA DE EDUCACIÓN DEL DISTRITO.</t>
  </si>
  <si>
    <t>3996391/22</t>
  </si>
  <si>
    <t xml:space="preserve">Suspendido hasta el 31/07/25. Termina el 5/08/25. Saldo liquidación 2026. </t>
  </si>
  <si>
    <t>MODIFICACION 2 EN VALOR Y PLAZO  AL CONTRATO DE INTERVENTORIA  No4146223 DE 2022 CUYO OBJETO ES: INTERVENTORIA INTEGRAL AL CONTRATO DEEJECUCION DE LAS OBRAS DE ADECUACIÓN, MEJORAMIENTO Y MANTENIMIENTOCORRECTIVO DE LAS PLANTAS FÍSICAS, ASÍ COMO LA ADECUACIÓN Y/OMEJORAMIENTO DE COMEDORES ESCOLARES DE LOS COLEGIOS DISTRITALES Y LAEJECUCIÓN DE OBRAS MENORES QUE PERMITAN LA ATENCIÓN DE EMERGENCIAS Y QUEGARANTICEN EL FUNCIONAMIENTO DE LA INFRAESTRUCTURA EN LOS COLEGIOSDISTRITALES Y SEDES ADMINISTRATIVAS, CON EL FIN DE ATENDER LOSREQUERIMIENTOS Y NECESIDADES EN TÉRMINOS DE INFRAESTRUCTURA FISICA PARALA PRESTACIÓN DEL SERVICIO EDUCATIVO.</t>
  </si>
  <si>
    <t>4146223/22</t>
  </si>
  <si>
    <t xml:space="preserve">Terminó el 24 de abril de 2024. El contratista no quiere hacer entrega. Posible proceso de incumplimiento y pago en 2026. </t>
  </si>
  <si>
    <t>MODIFICACION 2 EN VALOR Y PLAZO AL CONTRATO DE PRESTACION DE SERVICIOSNO. CO1.PCCNTR. 4054330 DE 2022 CUYO OBJETO ES: INTERVENTORÍA INTEGRALAL CONTRATO DE EJECUCIÓN DE LAS OBRAS DE DEMOLICIÓN, CONSTRUCCIÓN YCERRAMIENTO DE LA PLANTA FÍSICA DEL COLEGIO INDUSEL UBICADO EN LALOCALIDAD DE BOSA UPZ - 84 BOSA OCCIDENTAL DEL DISTRITO CAPITAL, DEACUERDO CON LOS PLANOS Y ESPECIFICACIONES ENTREGADOS POR LA SECRETARIADE EDUCACIÓN DEL DISTRITO.</t>
  </si>
  <si>
    <t>4054330/22</t>
  </si>
  <si>
    <t xml:space="preserve"> Suspendido hasta el 31/07/25. Termina el 5/08/25. Saldo liquidación 2026. </t>
  </si>
  <si>
    <t>INTERVENTORÍA INTEGRAL AL CONTRATO DE ELABORACION DE DIAGNOSTICO,ESTUDIOS Y DISEÑOS TECNICOS REQUERIDOS PARA LA OBTENCION DE LICENCIA DECONSTRUCCION EN CUALQUIERA DE SUS MODALIDADES Y / O LICENCIA DEURBANISMO, JUNTO CON LOS PERMISOS Y APROBACIONES NECESARIAS PARA LAINTERVENCIÓN INTEGRAL DE LA INFRAESTRUCTURA EDUCATIVA DEL COLEGIO SANBENITO ABAD SEDE A ¿ DIANA TURBAY CPF 623 Y SEDE B - SAN BENITO CPF 616,UBICADOS EN LA LOCALIDAD 06 - TUNJUELITO.</t>
  </si>
  <si>
    <t>5359833/23</t>
  </si>
  <si>
    <t xml:space="preserve">Suspendido hasta el 18/09/2025. Termina el 7/10/25. </t>
  </si>
  <si>
    <t>3116/21</t>
  </si>
  <si>
    <t xml:space="preserve">La obra se encuentra en estructuración de proceso licitatorio, la supervisión arquitectónica se ejecutará durante el año 2026. </t>
  </si>
  <si>
    <t>ELABORACIÓN DE DIAGNÓSTICO, ESTUDIOS Y DISEÑOS TECNICOS REQUERIDOS PARALA OBTENCIÓN DE LICENCIA DE CONSTRUCCIÓN EN CUALQUIERA DE SUSMODALIDADES Y / O LICENCIA DE URBANISMO, JUNTO CON LOS PERMISOS YAPROBACIONES NECESARIAS PARA LA INTERVENCIÓN INTEGRAL DE LAINFRAESTRUCTURA EDUCATIVA DEL COLEGIO CORTIJO VIANEY SEDE A - CPF 516UBICADOS EN LA LOCALIDAD 05 - USME</t>
  </si>
  <si>
    <t>5325862/13</t>
  </si>
  <si>
    <t xml:space="preserve">Suspendido hasta el 20/10/25. Termina el 6/12/25. La licencia de construcción se encuentra en trámite por parte del consultor. </t>
  </si>
  <si>
    <t>TOTAL</t>
  </si>
  <si>
    <t>REALIZAR LA GERENCIA INTEGRAL DE PROYECTOS PATRIMONIALES DE INFRAESTRUCTURA EDUCATIVA PRIORIZADOS POR LA SECRETARÍA DE EDUCACIÓN DEL DISTRITO.
ESTE CRP REEMPLAZA AL CRP 69 DE VIGENCIAS FUTURAS 2023.</t>
  </si>
  <si>
    <t>4352924/22</t>
  </si>
  <si>
    <t>Se esta concertando los términos de la modificación a la forma de pago</t>
  </si>
  <si>
    <t>EJECUCIÓN DE LAS OBRAS DE DEMOLICIÓN TOTAL, CERRAMIENTO Y CONSTRUCCIÓN OBRA NUEVA DE LA PLANTA FÍSICA DEL COLEGIO CARDENAL LUQUE, UBICADO EN LA LOCALIDAD DE ENGATIVÁ DEL DISTRITO CAPITAL, DE ACUERDO CON LOS PLANOS Y ESPECIFICACIONES ENTREGADOS POR LA SECR</t>
  </si>
  <si>
    <t>5698810/23</t>
  </si>
  <si>
    <t>1-100-F001 VA-RECURSOS DISTRITO</t>
  </si>
  <si>
    <t>Contrato de obra para la construcción de la planta física del colegio Cardenal Luque : El contrato se encuentra en ejecución hasta el 30 de agosto de 2025, En el trascurso del segundo semestre se estarán gestionando pagos parciales hasta el 84% del contrato pasando a pasivos el 16% por avances de gestión de pagos y liquidación.</t>
  </si>
  <si>
    <t>INTERVENTORÍA INTEGRAL AL CONTRATO DE EJECUCIÓN DE LA OBRAS DE DEMOLICION TOTAL, CERRAMIENTO Y CONSTRUCCION OBRA NUEVA DE LA PLANTA FÍSICA DEL COLEGIO CARDENAL LUQUE, UBICADO EN LA LOCALIDAD DE ENGATIVÁ DEL DISTRITO CAPITAL, DE ACUERDO CON LOS PLANOS Y ES</t>
  </si>
  <si>
    <t>5696034/23</t>
  </si>
  <si>
    <t>Contrato de interventoría para la construcción de la planta física del colegio Cardenal Luque : El contrato se encuentra en ejecución hasta el 6 de septiembre de 2025, En el trascurso del segundo semestre se estarán gestionando pagos parciales hasta el 84% del contrato dado que los pagos dependen de los avances en porcentaje de obra ypasando a pasivos el 16% por avances de gestión de pagos y liquidación.</t>
  </si>
  <si>
    <t>TOTAL FUENTE  7-Credito
1-100-F039 DESTINACION ESPECIFICA</t>
  </si>
  <si>
    <t>TOTAL FUENTE 1-100-F001 VA-RECURSOS DISTRITO</t>
  </si>
  <si>
    <t>TOTAL PROYECCION DE PASIVOS 2026</t>
  </si>
  <si>
    <t xml:space="preserve">Fuente:  </t>
  </si>
  <si>
    <t>* Únicamente Pasivos Exigibles cuya fuente de financiación provenga de recursos propios, del cupo de endeudamiento del Acuerdo 840 de 2022 o Acuerdos anteriores, o de una fuente de destinación especifica -excepto SGP-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</si>
</sst>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 #,##0_ ;_ * \-#,##0_ ;_ * &quot;-&quot;??_ ;_ @_ "/>
    <numFmt numFmtId="166" formatCode="&quot;$&quot;#,##0"/>
  </numFmts>
  <fonts count="13">
    <font>
      <sz val="11"/>
      <color theme="1"/>
      <name val="Aptos Narrow"/>
      <family val="2"/>
      <scheme val="minor"/>
    </font>
    <font>
      <sz val="11"/>
      <color theme="1"/>
      <name val="Aptos Narrow"/>
      <family val="2"/>
      <scheme val="minor"/>
    </font>
    <font>
      <b/>
      <sz val="10"/>
      <color theme="1"/>
      <name val="Arial"/>
      <family val="2"/>
    </font>
    <font>
      <sz val="10"/>
      <color theme="1"/>
      <name val="Arial"/>
      <family val="2"/>
    </font>
    <font>
      <b/>
      <sz val="12"/>
      <color theme="1"/>
      <name val="Arial"/>
      <family val="2"/>
    </font>
    <font>
      <sz val="8"/>
      <name val="Aptos Narrow"/>
      <family val="2"/>
      <scheme val="minor"/>
    </font>
    <font>
      <b/>
      <sz val="11"/>
      <color theme="1"/>
      <name val="Aptos Narrow"/>
      <family val="2"/>
      <scheme val="minor"/>
    </font>
    <font>
      <b/>
      <sz val="11"/>
      <color theme="1"/>
      <name val="Arial"/>
      <family val="2"/>
    </font>
    <font>
      <b/>
      <sz val="9"/>
      <color theme="1"/>
      <name val="Arial"/>
      <family val="2"/>
    </font>
    <font>
      <sz val="11"/>
      <color rgb="FF000000"/>
      <name val="Aptos Narrow"/>
      <family val="2"/>
    </font>
    <font>
      <sz val="11"/>
      <name val="Arial Nova"/>
      <family val="2"/>
    </font>
    <font>
      <sz val="8"/>
      <color rgb="FF000000"/>
      <name val="Tahoma"/>
      <family val="2"/>
    </font>
    <font>
      <sz val="8"/>
      <color rgb="FF6D6D6D"/>
      <name val="Tahoma"/>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FFFFFF"/>
        <bgColor indexed="8"/>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A0A0A0"/>
      </left>
      <right style="thin">
        <color rgb="FFA0A0A0"/>
      </right>
      <top style="thin">
        <color rgb="FFA0A0A0"/>
      </top>
      <bottom style="thin">
        <color rgb="FFA0A0A0"/>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A0A0A0"/>
      </left>
      <right style="thin">
        <color rgb="FFA0A0A0"/>
      </right>
      <top/>
      <bottom style="thin">
        <color rgb="FFA0A0A0"/>
      </bottom>
      <diagonal/>
    </border>
    <border>
      <left style="thin">
        <color indexed="64"/>
      </left>
      <right style="thin">
        <color indexed="64"/>
      </right>
      <top/>
      <bottom/>
      <diagonal/>
    </border>
  </borders>
  <cellStyleXfs count="3">
    <xf numFmtId="0" fontId="0" fillId="0" borderId="0"/>
    <xf numFmtId="164" fontId="1" fillId="0" borderId="0" applyFont="0" applyFill="0" applyBorder="0" applyAlignment="0" applyProtection="0"/>
    <xf numFmtId="0" fontId="12" fillId="6" borderId="0" applyNumberFormat="0" applyFont="0" applyFill="0" applyBorder="0" applyAlignment="0" applyProtection="0">
      <alignment horizontal="left" vertical="top" wrapText="1"/>
    </xf>
  </cellStyleXfs>
  <cellXfs count="59">
    <xf numFmtId="0" fontId="0" fillId="0" borderId="0" xfId="0"/>
    <xf numFmtId="0" fontId="3" fillId="2" borderId="0" xfId="0" applyFont="1" applyFill="1"/>
    <xf numFmtId="0" fontId="2" fillId="3" borderId="2" xfId="0" applyFont="1" applyFill="1" applyBorder="1" applyAlignment="1">
      <alignment horizontal="center" vertical="top" wrapText="1"/>
    </xf>
    <xf numFmtId="0" fontId="3" fillId="2" borderId="1" xfId="0" applyFont="1" applyFill="1" applyBorder="1" applyAlignment="1">
      <alignment horizontal="center"/>
    </xf>
    <xf numFmtId="0" fontId="3" fillId="2" borderId="0" xfId="0" applyFont="1" applyFill="1" applyAlignment="1">
      <alignment horizontal="left"/>
    </xf>
    <xf numFmtId="0" fontId="3" fillId="2" borderId="0" xfId="0" applyFont="1" applyFill="1" applyAlignment="1">
      <alignment horizontal="center"/>
    </xf>
    <xf numFmtId="0" fontId="3" fillId="2" borderId="1" xfId="0" applyFont="1" applyFill="1" applyBorder="1" applyAlignment="1">
      <alignment vertical="top" wrapText="1"/>
    </xf>
    <xf numFmtId="165" fontId="6" fillId="4" borderId="1" xfId="1" applyNumberFormat="1" applyFont="1" applyFill="1" applyBorder="1"/>
    <xf numFmtId="0" fontId="2" fillId="3" borderId="2" xfId="0" applyFont="1" applyFill="1" applyBorder="1" applyAlignment="1">
      <alignment horizontal="center" vertical="center" wrapText="1"/>
    </xf>
    <xf numFmtId="0" fontId="9" fillId="0" borderId="1" xfId="0" applyFont="1" applyBorder="1" applyAlignment="1">
      <alignment horizontal="left" vertical="top" wrapText="1"/>
    </xf>
    <xf numFmtId="0" fontId="9" fillId="0" borderId="1" xfId="0" applyFont="1" applyBorder="1" applyAlignment="1">
      <alignment horizontal="center" vertical="center"/>
    </xf>
    <xf numFmtId="14" fontId="0" fillId="0" borderId="1" xfId="0" applyNumberFormat="1" applyBorder="1" applyAlignment="1">
      <alignment horizontal="center" vertical="center"/>
    </xf>
    <xf numFmtId="0" fontId="9" fillId="0" borderId="1" xfId="0" applyFont="1" applyBorder="1" applyAlignment="1">
      <alignment vertical="center" wrapText="1"/>
    </xf>
    <xf numFmtId="1" fontId="9" fillId="0" borderId="1" xfId="0" applyNumberFormat="1" applyFont="1" applyBorder="1" applyAlignment="1">
      <alignment vertical="center"/>
    </xf>
    <xf numFmtId="0" fontId="9" fillId="0" borderId="1" xfId="0" applyFont="1" applyBorder="1" applyAlignment="1">
      <alignment vertical="top" wrapText="1"/>
    </xf>
    <xf numFmtId="166" fontId="10" fillId="0" borderId="1" xfId="0" applyNumberFormat="1" applyFont="1" applyBorder="1" applyAlignment="1">
      <alignment horizontal="right" vertical="center" wrapText="1"/>
    </xf>
    <xf numFmtId="166" fontId="0" fillId="0" borderId="1" xfId="1" applyNumberFormat="1" applyFont="1" applyBorder="1" applyAlignment="1">
      <alignment vertical="center"/>
    </xf>
    <xf numFmtId="0" fontId="3" fillId="0" borderId="1" xfId="0" applyFont="1" applyBorder="1" applyAlignment="1">
      <alignment vertical="top" wrapText="1"/>
    </xf>
    <xf numFmtId="0" fontId="3" fillId="2" borderId="1" xfId="0" applyFont="1" applyFill="1" applyBorder="1" applyAlignment="1">
      <alignment horizontal="center" vertical="center"/>
    </xf>
    <xf numFmtId="0" fontId="3" fillId="0" borderId="1" xfId="0" applyFont="1" applyBorder="1" applyAlignment="1">
      <alignment vertical="center" wrapText="1"/>
    </xf>
    <xf numFmtId="0" fontId="11" fillId="5" borderId="8" xfId="0" applyFont="1" applyFill="1" applyBorder="1" applyAlignment="1">
      <alignment wrapText="1"/>
    </xf>
    <xf numFmtId="14" fontId="0" fillId="0" borderId="0" xfId="0" applyNumberFormat="1" applyAlignment="1">
      <alignment horizontal="center" vertical="center"/>
    </xf>
    <xf numFmtId="0" fontId="3" fillId="0" borderId="0" xfId="0" applyFont="1" applyAlignment="1">
      <alignment vertical="top" wrapText="1"/>
    </xf>
    <xf numFmtId="166" fontId="3" fillId="2" borderId="0" xfId="0" applyNumberFormat="1" applyFont="1" applyFill="1"/>
    <xf numFmtId="0" fontId="11" fillId="6" borderId="8" xfId="2" applyNumberFormat="1" applyFont="1" applyFill="1" applyBorder="1" applyAlignment="1" applyProtection="1">
      <alignment horizontal="left" vertical="top" wrapText="1"/>
    </xf>
    <xf numFmtId="165" fontId="6" fillId="7" borderId="1" xfId="1" applyNumberFormat="1" applyFont="1" applyFill="1" applyBorder="1"/>
    <xf numFmtId="166" fontId="10" fillId="0" borderId="10" xfId="0" applyNumberFormat="1" applyFont="1" applyBorder="1" applyAlignment="1">
      <alignment horizontal="right" vertical="center" wrapText="1"/>
    </xf>
    <xf numFmtId="1" fontId="9" fillId="0" borderId="2" xfId="0" applyNumberFormat="1" applyFont="1" applyBorder="1" applyAlignment="1">
      <alignment vertical="center"/>
    </xf>
    <xf numFmtId="0" fontId="9" fillId="0" borderId="2" xfId="0" applyFont="1" applyBorder="1" applyAlignment="1">
      <alignment vertical="top" wrapText="1"/>
    </xf>
    <xf numFmtId="0" fontId="9" fillId="0" borderId="2" xfId="0" applyFont="1" applyBorder="1" applyAlignment="1">
      <alignment vertical="center" wrapText="1"/>
    </xf>
    <xf numFmtId="165" fontId="6" fillId="4" borderId="12" xfId="1" applyNumberFormat="1" applyFont="1" applyFill="1" applyBorder="1"/>
    <xf numFmtId="0" fontId="3" fillId="2" borderId="17" xfId="0" applyFont="1" applyFill="1" applyBorder="1" applyAlignment="1">
      <alignment horizontal="center"/>
    </xf>
    <xf numFmtId="0" fontId="9" fillId="0" borderId="4" xfId="0" applyFont="1" applyBorder="1" applyAlignment="1">
      <alignment vertical="top" wrapText="1"/>
    </xf>
    <xf numFmtId="0" fontId="9" fillId="0" borderId="17" xfId="0" applyFont="1" applyBorder="1" applyAlignment="1">
      <alignment horizontal="center" vertical="center"/>
    </xf>
    <xf numFmtId="0" fontId="3" fillId="2" borderId="13" xfId="0" applyFont="1" applyFill="1" applyBorder="1" applyAlignment="1">
      <alignment horizontal="center"/>
    </xf>
    <xf numFmtId="1" fontId="9" fillId="0" borderId="13" xfId="0" applyNumberFormat="1" applyFont="1" applyBorder="1" applyAlignment="1">
      <alignment vertical="center"/>
    </xf>
    <xf numFmtId="0" fontId="9" fillId="0" borderId="13" xfId="0" applyFont="1" applyBorder="1" applyAlignment="1">
      <alignment vertical="top" wrapText="1"/>
    </xf>
    <xf numFmtId="0" fontId="11" fillId="5" borderId="18" xfId="0" applyFont="1" applyFill="1" applyBorder="1" applyAlignment="1">
      <alignment wrapText="1"/>
    </xf>
    <xf numFmtId="0" fontId="9" fillId="0" borderId="13" xfId="0" applyFont="1" applyBorder="1" applyAlignment="1">
      <alignment horizontal="center" vertical="center"/>
    </xf>
    <xf numFmtId="0" fontId="9" fillId="0" borderId="19" xfId="0" applyFont="1" applyBorder="1" applyAlignment="1">
      <alignment vertical="center" wrapText="1"/>
    </xf>
    <xf numFmtId="166" fontId="10" fillId="0" borderId="17" xfId="0" applyNumberFormat="1" applyFont="1" applyBorder="1" applyAlignment="1">
      <alignment horizontal="right" vertical="center" wrapText="1"/>
    </xf>
    <xf numFmtId="14" fontId="0" fillId="0" borderId="17" xfId="0" applyNumberFormat="1" applyBorder="1" applyAlignment="1">
      <alignment horizontal="center" vertical="center"/>
    </xf>
    <xf numFmtId="0" fontId="3" fillId="0" borderId="2" xfId="0" applyFont="1" applyBorder="1" applyAlignment="1">
      <alignment vertical="top" wrapText="1"/>
    </xf>
    <xf numFmtId="165" fontId="6" fillId="4" borderId="11" xfId="1" applyNumberFormat="1" applyFont="1" applyFill="1" applyBorder="1"/>
    <xf numFmtId="14" fontId="0" fillId="0" borderId="13" xfId="0" applyNumberFormat="1" applyBorder="1" applyAlignment="1">
      <alignment horizontal="center" vertical="center"/>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3" fillId="2" borderId="0" xfId="0" applyFont="1" applyFill="1" applyAlignment="1">
      <alignment vertical="center"/>
    </xf>
    <xf numFmtId="0" fontId="7" fillId="7" borderId="5" xfId="0" applyFont="1" applyFill="1" applyBorder="1" applyAlignment="1">
      <alignment horizontal="center"/>
    </xf>
    <xf numFmtId="0" fontId="7" fillId="7" borderId="7" xfId="0" applyFont="1" applyFill="1" applyBorder="1" applyAlignment="1">
      <alignment horizontal="center"/>
    </xf>
    <xf numFmtId="0" fontId="7" fillId="7" borderId="6" xfId="0" applyFont="1" applyFill="1" applyBorder="1" applyAlignment="1">
      <alignment horizontal="center"/>
    </xf>
    <xf numFmtId="0" fontId="7" fillId="4" borderId="3" xfId="0" applyFont="1" applyFill="1" applyBorder="1" applyAlignment="1">
      <alignment horizontal="center"/>
    </xf>
    <xf numFmtId="0" fontId="7" fillId="4" borderId="9" xfId="0" applyFont="1" applyFill="1" applyBorder="1" applyAlignment="1">
      <alignment horizontal="center"/>
    </xf>
    <xf numFmtId="0" fontId="7" fillId="4" borderId="14" xfId="0" applyFont="1" applyFill="1" applyBorder="1" applyAlignment="1">
      <alignment horizontal="center"/>
    </xf>
    <xf numFmtId="0" fontId="7" fillId="4" borderId="15" xfId="0" applyFont="1" applyFill="1" applyBorder="1" applyAlignment="1">
      <alignment horizontal="center"/>
    </xf>
    <xf numFmtId="0" fontId="7" fillId="4" borderId="16" xfId="0" applyFont="1" applyFill="1" applyBorder="1" applyAlignment="1">
      <alignment horizontal="center"/>
    </xf>
    <xf numFmtId="14" fontId="0" fillId="4" borderId="10" xfId="0" applyNumberFormat="1" applyFill="1" applyBorder="1" applyAlignment="1">
      <alignment horizontal="center"/>
    </xf>
    <xf numFmtId="165" fontId="3" fillId="0" borderId="0" xfId="0" applyNumberFormat="1" applyFont="1" applyAlignment="1">
      <alignment vertical="top" wrapText="1"/>
    </xf>
    <xf numFmtId="0" fontId="4" fillId="2" borderId="0" xfId="0" applyFont="1" applyFill="1" applyAlignment="1"/>
  </cellXfs>
  <cellStyles count="3">
    <cellStyle name="Millares" xfId="1" builtinId="3"/>
    <cellStyle name="Normal" xfId="0" builtinId="0"/>
    <cellStyle name="Normal 2" xfId="2" xr:uid="{02A97312-F991-4DA2-BC9A-5FE5067600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E421F-41F8-4B30-8CCB-E51549CE5B88}">
  <sheetPr>
    <pageSetUpPr fitToPage="1"/>
  </sheetPr>
  <dimension ref="A1:J65"/>
  <sheetViews>
    <sheetView tabSelected="1" topLeftCell="A42" zoomScale="90" zoomScaleNormal="90" zoomScaleSheetLayoutView="90" workbookViewId="0">
      <selection activeCell="I58" sqref="I58:I59"/>
    </sheetView>
  </sheetViews>
  <sheetFormatPr defaultColWidth="11.42578125" defaultRowHeight="12.75"/>
  <cols>
    <col min="1" max="1" width="4.140625" style="5" bestFit="1" customWidth="1"/>
    <col min="2" max="2" width="23.42578125" style="1" customWidth="1"/>
    <col min="3" max="3" width="24.7109375" style="1" customWidth="1"/>
    <col min="4" max="4" width="27.85546875" style="1" customWidth="1"/>
    <col min="5" max="5" width="15.7109375" style="5" customWidth="1"/>
    <col min="6" max="6" width="24.42578125" style="1" customWidth="1"/>
    <col min="7" max="8" width="17.5703125" style="1" bestFit="1" customWidth="1"/>
    <col min="9" max="9" width="23.140625" style="1" customWidth="1"/>
    <col min="10" max="10" width="56.7109375" style="1" customWidth="1"/>
    <col min="11" max="16384" width="11.42578125" style="1"/>
  </cols>
  <sheetData>
    <row r="1" spans="1:10" ht="23.25" customHeight="1">
      <c r="A1" s="58" t="s">
        <v>0</v>
      </c>
      <c r="B1" s="58"/>
      <c r="C1" s="58"/>
      <c r="D1" s="58"/>
      <c r="E1" s="58"/>
      <c r="F1" s="58"/>
      <c r="G1" s="58"/>
      <c r="H1" s="58"/>
      <c r="I1" s="58"/>
      <c r="J1" s="58"/>
    </row>
    <row r="2" spans="1:10" ht="21" customHeight="1">
      <c r="A2" s="47" t="s">
        <v>1</v>
      </c>
      <c r="B2" s="47"/>
      <c r="C2" s="47"/>
      <c r="D2" s="47"/>
      <c r="E2" s="47"/>
      <c r="F2" s="47"/>
      <c r="G2" s="47"/>
      <c r="H2" s="47"/>
      <c r="I2" s="47"/>
      <c r="J2" s="47"/>
    </row>
    <row r="3" spans="1:10" ht="23.25">
      <c r="A3" s="8" t="s">
        <v>2</v>
      </c>
      <c r="B3" s="45" t="s">
        <v>3</v>
      </c>
      <c r="C3" s="46"/>
      <c r="D3" s="2" t="s">
        <v>4</v>
      </c>
      <c r="E3" s="2" t="s">
        <v>5</v>
      </c>
      <c r="F3" s="2" t="s">
        <v>6</v>
      </c>
      <c r="G3" s="2" t="s">
        <v>7</v>
      </c>
      <c r="H3" s="2" t="s">
        <v>8</v>
      </c>
      <c r="I3" s="2" t="s">
        <v>9</v>
      </c>
      <c r="J3" s="2" t="s">
        <v>10</v>
      </c>
    </row>
    <row r="4" spans="1:10" ht="45.75" customHeight="1">
      <c r="A4" s="18">
        <v>1</v>
      </c>
      <c r="B4" s="12" t="s">
        <v>11</v>
      </c>
      <c r="C4" s="14" t="s">
        <v>12</v>
      </c>
      <c r="D4" s="9" t="s">
        <v>13</v>
      </c>
      <c r="E4" s="10" t="s">
        <v>14</v>
      </c>
      <c r="F4" s="12" t="s">
        <v>15</v>
      </c>
      <c r="G4" s="15">
        <v>0</v>
      </c>
      <c r="H4" s="15">
        <v>11511281</v>
      </c>
      <c r="I4" s="11" t="s">
        <v>16</v>
      </c>
      <c r="J4" s="6" t="s">
        <v>17</v>
      </c>
    </row>
    <row r="5" spans="1:10" ht="24.75" customHeight="1">
      <c r="A5" s="3">
        <v>2</v>
      </c>
      <c r="B5" s="13">
        <v>1.3301160113000001E+20</v>
      </c>
      <c r="C5" s="14" t="s">
        <v>18</v>
      </c>
      <c r="D5" s="9" t="s">
        <v>19</v>
      </c>
      <c r="E5" s="10" t="s">
        <v>20</v>
      </c>
      <c r="F5" s="12" t="s">
        <v>15</v>
      </c>
      <c r="G5" s="15">
        <v>0</v>
      </c>
      <c r="H5" s="15">
        <v>61942610</v>
      </c>
      <c r="I5" s="11" t="s">
        <v>21</v>
      </c>
      <c r="J5" s="6" t="s">
        <v>22</v>
      </c>
    </row>
    <row r="6" spans="1:10" ht="24.75" customHeight="1">
      <c r="A6" s="3">
        <v>3</v>
      </c>
      <c r="B6" s="13">
        <v>1.3301160113000001E+20</v>
      </c>
      <c r="C6" s="14" t="s">
        <v>18</v>
      </c>
      <c r="D6" s="9" t="s">
        <v>23</v>
      </c>
      <c r="E6" s="10" t="s">
        <v>24</v>
      </c>
      <c r="F6" s="12" t="s">
        <v>15</v>
      </c>
      <c r="G6" s="16">
        <v>790678882</v>
      </c>
      <c r="H6" s="16">
        <v>197669721</v>
      </c>
      <c r="I6" s="11" t="s">
        <v>25</v>
      </c>
      <c r="J6" s="6" t="s">
        <v>26</v>
      </c>
    </row>
    <row r="7" spans="1:10" ht="24.75" customHeight="1">
      <c r="A7" s="3">
        <v>4</v>
      </c>
      <c r="B7" s="13">
        <v>1.3301160113000001E+20</v>
      </c>
      <c r="C7" s="14" t="s">
        <v>18</v>
      </c>
      <c r="D7" s="9" t="s">
        <v>23</v>
      </c>
      <c r="E7" s="10" t="s">
        <v>27</v>
      </c>
      <c r="F7" s="12" t="s">
        <v>15</v>
      </c>
      <c r="G7" s="15">
        <v>0</v>
      </c>
      <c r="H7" s="15">
        <v>89789059</v>
      </c>
      <c r="I7" s="11" t="s">
        <v>28</v>
      </c>
      <c r="J7" s="6" t="s">
        <v>29</v>
      </c>
    </row>
    <row r="8" spans="1:10" ht="24.75" customHeight="1">
      <c r="A8" s="3">
        <v>5</v>
      </c>
      <c r="B8" s="13">
        <v>1.3301160113000001E+20</v>
      </c>
      <c r="C8" s="14" t="s">
        <v>18</v>
      </c>
      <c r="D8" s="9" t="s">
        <v>23</v>
      </c>
      <c r="E8" s="10" t="s">
        <v>30</v>
      </c>
      <c r="F8" s="12" t="s">
        <v>15</v>
      </c>
      <c r="G8" s="15">
        <v>0</v>
      </c>
      <c r="H8" s="15">
        <v>121509377</v>
      </c>
      <c r="I8" s="11" t="s">
        <v>28</v>
      </c>
      <c r="J8" s="6" t="s">
        <v>29</v>
      </c>
    </row>
    <row r="9" spans="1:10" ht="24.75" customHeight="1">
      <c r="A9" s="3">
        <v>6</v>
      </c>
      <c r="B9" s="13">
        <v>1.3301160113000001E+20</v>
      </c>
      <c r="C9" s="14" t="s">
        <v>18</v>
      </c>
      <c r="D9" s="9" t="s">
        <v>31</v>
      </c>
      <c r="E9" s="10" t="s">
        <v>32</v>
      </c>
      <c r="F9" s="12" t="s">
        <v>15</v>
      </c>
      <c r="G9" s="15">
        <v>181987290</v>
      </c>
      <c r="H9" s="15">
        <v>20220810</v>
      </c>
      <c r="I9" s="11" t="s">
        <v>33</v>
      </c>
      <c r="J9" s="6" t="s">
        <v>26</v>
      </c>
    </row>
    <row r="10" spans="1:10" ht="24.75" customHeight="1">
      <c r="A10" s="3">
        <v>7</v>
      </c>
      <c r="B10" s="13">
        <v>1.3301160113000001E+20</v>
      </c>
      <c r="C10" s="14" t="s">
        <v>18</v>
      </c>
      <c r="D10" s="9" t="s">
        <v>34</v>
      </c>
      <c r="E10" s="10" t="s">
        <v>35</v>
      </c>
      <c r="F10" s="12" t="s">
        <v>15</v>
      </c>
      <c r="G10" s="15">
        <v>0</v>
      </c>
      <c r="H10" s="15">
        <v>151613797</v>
      </c>
      <c r="I10" s="11" t="s">
        <v>36</v>
      </c>
      <c r="J10" s="6" t="s">
        <v>37</v>
      </c>
    </row>
    <row r="11" spans="1:10" ht="24.75" customHeight="1">
      <c r="A11" s="3">
        <v>8</v>
      </c>
      <c r="B11" s="13">
        <v>1.3301160113000001E+20</v>
      </c>
      <c r="C11" s="14" t="s">
        <v>18</v>
      </c>
      <c r="D11" s="9" t="s">
        <v>38</v>
      </c>
      <c r="E11" s="10" t="s">
        <v>39</v>
      </c>
      <c r="F11" s="12" t="s">
        <v>15</v>
      </c>
      <c r="G11" s="15">
        <v>0</v>
      </c>
      <c r="H11" s="15">
        <v>25816155</v>
      </c>
      <c r="I11" s="11" t="s">
        <v>28</v>
      </c>
      <c r="J11" s="6" t="s">
        <v>29</v>
      </c>
    </row>
    <row r="12" spans="1:10" ht="24.75" customHeight="1">
      <c r="A12" s="3">
        <v>9</v>
      </c>
      <c r="B12" s="13">
        <v>1.3301160113000001E+20</v>
      </c>
      <c r="C12" s="14" t="s">
        <v>18</v>
      </c>
      <c r="D12" s="9" t="s">
        <v>40</v>
      </c>
      <c r="E12" s="10" t="s">
        <v>41</v>
      </c>
      <c r="F12" s="12" t="s">
        <v>15</v>
      </c>
      <c r="G12" s="15">
        <v>0</v>
      </c>
      <c r="H12" s="15">
        <v>23501643</v>
      </c>
      <c r="I12" s="11" t="s">
        <v>42</v>
      </c>
      <c r="J12" s="6" t="s">
        <v>43</v>
      </c>
    </row>
    <row r="13" spans="1:10" ht="24.75" customHeight="1">
      <c r="A13" s="3">
        <v>10</v>
      </c>
      <c r="B13" s="13">
        <v>1.3301160113000001E+20</v>
      </c>
      <c r="C13" s="14" t="s">
        <v>18</v>
      </c>
      <c r="D13" s="9" t="s">
        <v>23</v>
      </c>
      <c r="E13" s="10" t="s">
        <v>44</v>
      </c>
      <c r="F13" s="12" t="s">
        <v>15</v>
      </c>
      <c r="G13" s="15">
        <v>0</v>
      </c>
      <c r="H13" s="15">
        <v>449584685</v>
      </c>
      <c r="I13" s="11" t="s">
        <v>45</v>
      </c>
      <c r="J13" s="17" t="s">
        <v>46</v>
      </c>
    </row>
    <row r="14" spans="1:10" ht="24.75" customHeight="1">
      <c r="A14" s="3">
        <v>11</v>
      </c>
      <c r="B14" s="13">
        <v>1.3301160113000001E+20</v>
      </c>
      <c r="C14" s="14" t="s">
        <v>18</v>
      </c>
      <c r="D14" s="9" t="s">
        <v>47</v>
      </c>
      <c r="E14" s="10" t="s">
        <v>48</v>
      </c>
      <c r="F14" s="12" t="s">
        <v>15</v>
      </c>
      <c r="G14" s="15">
        <v>0</v>
      </c>
      <c r="H14" s="15">
        <v>30324901</v>
      </c>
      <c r="I14" s="11" t="s">
        <v>28</v>
      </c>
      <c r="J14" s="6" t="s">
        <v>29</v>
      </c>
    </row>
    <row r="15" spans="1:10" ht="24.75" customHeight="1">
      <c r="A15" s="3">
        <v>12</v>
      </c>
      <c r="B15" s="13">
        <v>1.3301160113000001E+20</v>
      </c>
      <c r="C15" s="14" t="s">
        <v>18</v>
      </c>
      <c r="D15" s="9" t="s">
        <v>23</v>
      </c>
      <c r="E15" s="10" t="s">
        <v>49</v>
      </c>
      <c r="F15" s="12" t="s">
        <v>15</v>
      </c>
      <c r="G15" s="15">
        <v>297860606</v>
      </c>
      <c r="H15" s="15">
        <v>209618606</v>
      </c>
      <c r="I15" s="11" t="s">
        <v>16</v>
      </c>
      <c r="J15" s="17" t="s">
        <v>50</v>
      </c>
    </row>
    <row r="16" spans="1:10" ht="24.75" customHeight="1">
      <c r="A16" s="3">
        <v>13</v>
      </c>
      <c r="B16" s="13" t="s">
        <v>51</v>
      </c>
      <c r="C16" s="14" t="s">
        <v>18</v>
      </c>
      <c r="D16" s="9" t="s">
        <v>52</v>
      </c>
      <c r="E16" s="10" t="s">
        <v>53</v>
      </c>
      <c r="F16" s="12" t="s">
        <v>15</v>
      </c>
      <c r="G16" s="15">
        <v>60339118</v>
      </c>
      <c r="H16" s="15">
        <v>212526242</v>
      </c>
      <c r="I16" s="11" t="s">
        <v>36</v>
      </c>
      <c r="J16" s="17" t="s">
        <v>54</v>
      </c>
    </row>
    <row r="17" spans="1:10" ht="24.75" customHeight="1">
      <c r="A17" s="3">
        <v>14</v>
      </c>
      <c r="B17" s="13" t="s">
        <v>51</v>
      </c>
      <c r="C17" s="14" t="s">
        <v>18</v>
      </c>
      <c r="D17" s="9" t="s">
        <v>55</v>
      </c>
      <c r="E17" s="10" t="s">
        <v>56</v>
      </c>
      <c r="F17" s="12" t="s">
        <v>15</v>
      </c>
      <c r="G17" s="15">
        <v>115218952</v>
      </c>
      <c r="H17" s="15">
        <v>85376057</v>
      </c>
      <c r="I17" s="11" t="s">
        <v>21</v>
      </c>
      <c r="J17" s="17" t="s">
        <v>57</v>
      </c>
    </row>
    <row r="18" spans="1:10" ht="24.75" customHeight="1">
      <c r="A18" s="3">
        <v>15</v>
      </c>
      <c r="B18" s="13" t="s">
        <v>51</v>
      </c>
      <c r="C18" s="14" t="s">
        <v>18</v>
      </c>
      <c r="D18" s="9" t="s">
        <v>58</v>
      </c>
      <c r="E18" s="10" t="s">
        <v>59</v>
      </c>
      <c r="F18" s="12" t="s">
        <v>15</v>
      </c>
      <c r="G18" s="15">
        <v>0</v>
      </c>
      <c r="H18" s="15">
        <v>111630519</v>
      </c>
      <c r="I18" s="11" t="s">
        <v>36</v>
      </c>
      <c r="J18" s="19" t="s">
        <v>60</v>
      </c>
    </row>
    <row r="19" spans="1:10" ht="24.75" customHeight="1">
      <c r="A19" s="3">
        <v>16</v>
      </c>
      <c r="B19" s="13" t="s">
        <v>51</v>
      </c>
      <c r="C19" s="14" t="s">
        <v>18</v>
      </c>
      <c r="D19" s="9" t="s">
        <v>52</v>
      </c>
      <c r="E19" s="10" t="s">
        <v>61</v>
      </c>
      <c r="F19" s="12" t="s">
        <v>15</v>
      </c>
      <c r="G19" s="15">
        <v>60339716</v>
      </c>
      <c r="H19" s="15">
        <v>31502891</v>
      </c>
      <c r="I19" s="11" t="s">
        <v>25</v>
      </c>
      <c r="J19" s="17" t="s">
        <v>62</v>
      </c>
    </row>
    <row r="20" spans="1:10" ht="24.75" customHeight="1">
      <c r="A20" s="3">
        <v>17</v>
      </c>
      <c r="B20" s="13" t="s">
        <v>51</v>
      </c>
      <c r="C20" s="14" t="s">
        <v>18</v>
      </c>
      <c r="D20" s="9" t="s">
        <v>52</v>
      </c>
      <c r="E20" s="10" t="s">
        <v>63</v>
      </c>
      <c r="F20" s="12" t="s">
        <v>15</v>
      </c>
      <c r="G20" s="15">
        <v>56977042</v>
      </c>
      <c r="H20" s="15">
        <v>198697704</v>
      </c>
      <c r="I20" s="11" t="s">
        <v>36</v>
      </c>
      <c r="J20" s="19" t="s">
        <v>64</v>
      </c>
    </row>
    <row r="21" spans="1:10" ht="24.75" customHeight="1">
      <c r="A21" s="3">
        <v>18</v>
      </c>
      <c r="B21" s="13" t="s">
        <v>51</v>
      </c>
      <c r="C21" s="14" t="s">
        <v>18</v>
      </c>
      <c r="D21" s="9" t="s">
        <v>52</v>
      </c>
      <c r="E21" s="10" t="s">
        <v>65</v>
      </c>
      <c r="F21" s="12" t="s">
        <v>15</v>
      </c>
      <c r="G21" s="15">
        <v>57609476</v>
      </c>
      <c r="H21" s="15">
        <v>27766581</v>
      </c>
      <c r="I21" s="11" t="s">
        <v>45</v>
      </c>
      <c r="J21" s="17" t="s">
        <v>66</v>
      </c>
    </row>
    <row r="22" spans="1:10" ht="24.75" customHeight="1">
      <c r="A22" s="3">
        <v>19</v>
      </c>
      <c r="B22" s="13" t="s">
        <v>51</v>
      </c>
      <c r="C22" s="14" t="s">
        <v>18</v>
      </c>
      <c r="D22" s="9" t="s">
        <v>52</v>
      </c>
      <c r="E22" s="10" t="s">
        <v>67</v>
      </c>
      <c r="F22" s="12" t="s">
        <v>15</v>
      </c>
      <c r="G22" s="15">
        <v>0</v>
      </c>
      <c r="H22" s="15">
        <v>92824867</v>
      </c>
      <c r="I22" s="11" t="s">
        <v>33</v>
      </c>
      <c r="J22" s="17" t="s">
        <v>68</v>
      </c>
    </row>
    <row r="23" spans="1:10" ht="24.75" customHeight="1">
      <c r="A23" s="3">
        <v>20</v>
      </c>
      <c r="B23" s="13" t="s">
        <v>51</v>
      </c>
      <c r="C23" s="14" t="s">
        <v>18</v>
      </c>
      <c r="D23" s="9" t="s">
        <v>58</v>
      </c>
      <c r="E23" s="10" t="s">
        <v>69</v>
      </c>
      <c r="F23" s="12" t="s">
        <v>15</v>
      </c>
      <c r="G23" s="15">
        <v>27907630</v>
      </c>
      <c r="H23" s="15">
        <v>92044947</v>
      </c>
      <c r="I23" s="11" t="s">
        <v>42</v>
      </c>
      <c r="J23" s="17" t="s">
        <v>70</v>
      </c>
    </row>
    <row r="24" spans="1:10" ht="24.75" customHeight="1">
      <c r="A24" s="3">
        <v>21</v>
      </c>
      <c r="B24" s="13" t="s">
        <v>51</v>
      </c>
      <c r="C24" s="14" t="s">
        <v>18</v>
      </c>
      <c r="D24" s="9" t="s">
        <v>58</v>
      </c>
      <c r="E24" s="10" t="s">
        <v>71</v>
      </c>
      <c r="F24" s="12" t="s">
        <v>15</v>
      </c>
      <c r="G24" s="15">
        <v>0</v>
      </c>
      <c r="H24" s="15">
        <v>41142328</v>
      </c>
      <c r="I24" s="11" t="s">
        <v>28</v>
      </c>
      <c r="J24" s="17" t="s">
        <v>72</v>
      </c>
    </row>
    <row r="25" spans="1:10" ht="24.75" customHeight="1">
      <c r="A25" s="3">
        <v>22</v>
      </c>
      <c r="B25" s="13" t="s">
        <v>51</v>
      </c>
      <c r="C25" s="14" t="s">
        <v>18</v>
      </c>
      <c r="D25" s="9" t="s">
        <v>58</v>
      </c>
      <c r="E25" s="10" t="s">
        <v>73</v>
      </c>
      <c r="F25" s="12" t="s">
        <v>15</v>
      </c>
      <c r="G25" s="15">
        <v>56442056</v>
      </c>
      <c r="H25" s="15">
        <v>28221026</v>
      </c>
      <c r="I25" s="11" t="s">
        <v>42</v>
      </c>
      <c r="J25" s="17" t="s">
        <v>74</v>
      </c>
    </row>
    <row r="26" spans="1:10" ht="24.75" customHeight="1">
      <c r="A26" s="3">
        <v>23</v>
      </c>
      <c r="B26" s="13" t="s">
        <v>51</v>
      </c>
      <c r="C26" s="14" t="s">
        <v>18</v>
      </c>
      <c r="D26" s="9" t="s">
        <v>75</v>
      </c>
      <c r="E26" s="10" t="s">
        <v>76</v>
      </c>
      <c r="F26" s="12" t="s">
        <v>15</v>
      </c>
      <c r="G26" s="15">
        <v>26500000</v>
      </c>
      <c r="H26" s="15">
        <v>62573880</v>
      </c>
      <c r="I26" s="11" t="s">
        <v>36</v>
      </c>
      <c r="J26" s="17" t="s">
        <v>77</v>
      </c>
    </row>
    <row r="27" spans="1:10" ht="24.75" customHeight="1">
      <c r="A27" s="3">
        <v>24</v>
      </c>
      <c r="B27" s="13" t="s">
        <v>51</v>
      </c>
      <c r="C27" s="14" t="s">
        <v>18</v>
      </c>
      <c r="D27" s="9" t="s">
        <v>78</v>
      </c>
      <c r="E27" s="10" t="s">
        <v>79</v>
      </c>
      <c r="F27" s="12" t="s">
        <v>15</v>
      </c>
      <c r="G27" s="15">
        <v>0</v>
      </c>
      <c r="H27" s="15">
        <v>310129382</v>
      </c>
      <c r="I27" s="11" t="s">
        <v>36</v>
      </c>
      <c r="J27" s="17" t="s">
        <v>80</v>
      </c>
    </row>
    <row r="28" spans="1:10" ht="24.75" customHeight="1">
      <c r="A28" s="3">
        <v>25</v>
      </c>
      <c r="B28" s="13" t="s">
        <v>51</v>
      </c>
      <c r="C28" s="14" t="s">
        <v>18</v>
      </c>
      <c r="D28" s="9" t="s">
        <v>81</v>
      </c>
      <c r="E28" s="10" t="s">
        <v>82</v>
      </c>
      <c r="F28" s="12" t="s">
        <v>15</v>
      </c>
      <c r="G28" s="15">
        <v>23065120</v>
      </c>
      <c r="H28" s="15">
        <v>90657741</v>
      </c>
      <c r="I28" s="11" t="s">
        <v>45</v>
      </c>
      <c r="J28" s="19" t="s">
        <v>83</v>
      </c>
    </row>
    <row r="29" spans="1:10" ht="24.75" customHeight="1">
      <c r="A29" s="3">
        <v>26</v>
      </c>
      <c r="B29" s="13" t="s">
        <v>51</v>
      </c>
      <c r="C29" s="14" t="s">
        <v>18</v>
      </c>
      <c r="D29" s="9" t="s">
        <v>84</v>
      </c>
      <c r="E29" s="10" t="s">
        <v>85</v>
      </c>
      <c r="F29" s="12" t="s">
        <v>15</v>
      </c>
      <c r="G29" s="15">
        <v>75283358</v>
      </c>
      <c r="H29" s="15">
        <v>58148864</v>
      </c>
      <c r="I29" s="11" t="s">
        <v>42</v>
      </c>
      <c r="J29" s="17" t="s">
        <v>86</v>
      </c>
    </row>
    <row r="30" spans="1:10" ht="24.75" customHeight="1">
      <c r="A30" s="3">
        <v>27</v>
      </c>
      <c r="B30" s="13" t="s">
        <v>51</v>
      </c>
      <c r="C30" s="14" t="s">
        <v>18</v>
      </c>
      <c r="D30" s="9" t="s">
        <v>23</v>
      </c>
      <c r="E30" s="10" t="s">
        <v>87</v>
      </c>
      <c r="F30" s="12" t="s">
        <v>15</v>
      </c>
      <c r="G30" s="15">
        <v>501511945</v>
      </c>
      <c r="H30" s="15">
        <v>768483471</v>
      </c>
      <c r="I30" s="11" t="s">
        <v>28</v>
      </c>
      <c r="J30" s="17" t="s">
        <v>88</v>
      </c>
    </row>
    <row r="31" spans="1:10" ht="24.75" customHeight="1">
      <c r="A31" s="3">
        <v>28</v>
      </c>
      <c r="B31" s="13" t="s">
        <v>51</v>
      </c>
      <c r="C31" s="14" t="s">
        <v>18</v>
      </c>
      <c r="D31" s="9" t="s">
        <v>23</v>
      </c>
      <c r="E31" s="10" t="s">
        <v>89</v>
      </c>
      <c r="F31" s="12" t="s">
        <v>15</v>
      </c>
      <c r="G31" s="15">
        <v>530441676</v>
      </c>
      <c r="H31" s="15">
        <v>70283522</v>
      </c>
      <c r="I31" s="11" t="s">
        <v>33</v>
      </c>
      <c r="J31" s="17" t="s">
        <v>90</v>
      </c>
    </row>
    <row r="32" spans="1:10" ht="24.75" customHeight="1">
      <c r="A32" s="3">
        <v>29</v>
      </c>
      <c r="B32" s="13" t="s">
        <v>51</v>
      </c>
      <c r="C32" s="14" t="s">
        <v>18</v>
      </c>
      <c r="D32" s="9" t="s">
        <v>23</v>
      </c>
      <c r="E32" s="10" t="s">
        <v>91</v>
      </c>
      <c r="F32" s="12" t="s">
        <v>15</v>
      </c>
      <c r="G32" s="15">
        <v>421324757</v>
      </c>
      <c r="H32" s="15">
        <v>217403576</v>
      </c>
      <c r="I32" s="11" t="s">
        <v>25</v>
      </c>
      <c r="J32" s="17" t="s">
        <v>92</v>
      </c>
    </row>
    <row r="33" spans="1:10" ht="24.75" customHeight="1">
      <c r="A33" s="3">
        <v>30</v>
      </c>
      <c r="B33" s="13" t="s">
        <v>51</v>
      </c>
      <c r="C33" s="14" t="s">
        <v>18</v>
      </c>
      <c r="D33" s="9" t="s">
        <v>93</v>
      </c>
      <c r="E33" s="10" t="s">
        <v>94</v>
      </c>
      <c r="F33" s="12" t="s">
        <v>15</v>
      </c>
      <c r="G33" s="15">
        <v>252521665</v>
      </c>
      <c r="H33" s="15">
        <v>105478206</v>
      </c>
      <c r="I33" s="11" t="s">
        <v>42</v>
      </c>
      <c r="J33" s="17" t="s">
        <v>95</v>
      </c>
    </row>
    <row r="34" spans="1:10" ht="24.75" customHeight="1">
      <c r="A34" s="3">
        <v>31</v>
      </c>
      <c r="B34" s="13" t="s">
        <v>51</v>
      </c>
      <c r="C34" s="14" t="s">
        <v>18</v>
      </c>
      <c r="D34" s="9" t="s">
        <v>96</v>
      </c>
      <c r="E34" s="10" t="s">
        <v>97</v>
      </c>
      <c r="F34" s="12" t="s">
        <v>15</v>
      </c>
      <c r="G34" s="15">
        <v>43905952</v>
      </c>
      <c r="H34" s="15">
        <v>156349094</v>
      </c>
      <c r="I34" s="11" t="s">
        <v>36</v>
      </c>
      <c r="J34" s="17" t="s">
        <v>98</v>
      </c>
    </row>
    <row r="35" spans="1:10" ht="24.75" customHeight="1">
      <c r="A35" s="3">
        <v>32</v>
      </c>
      <c r="B35" s="13" t="s">
        <v>51</v>
      </c>
      <c r="C35" s="14" t="s">
        <v>18</v>
      </c>
      <c r="D35" s="9" t="s">
        <v>99</v>
      </c>
      <c r="E35" s="10" t="s">
        <v>100</v>
      </c>
      <c r="F35" s="12" t="s">
        <v>15</v>
      </c>
      <c r="G35" s="15">
        <v>0</v>
      </c>
      <c r="H35" s="15">
        <v>26787376</v>
      </c>
      <c r="I35" s="11" t="s">
        <v>21</v>
      </c>
      <c r="J35" s="17" t="s">
        <v>101</v>
      </c>
    </row>
    <row r="36" spans="1:10" ht="24.75" customHeight="1">
      <c r="A36" s="3">
        <v>33</v>
      </c>
      <c r="B36" s="13" t="s">
        <v>51</v>
      </c>
      <c r="C36" s="14" t="s">
        <v>18</v>
      </c>
      <c r="D36" s="9" t="s">
        <v>102</v>
      </c>
      <c r="E36" s="10" t="s">
        <v>103</v>
      </c>
      <c r="F36" s="12" t="s">
        <v>15</v>
      </c>
      <c r="G36" s="15">
        <v>116773085</v>
      </c>
      <c r="H36" s="15">
        <v>175159629</v>
      </c>
      <c r="I36" s="11" t="s">
        <v>42</v>
      </c>
      <c r="J36" s="19" t="s">
        <v>104</v>
      </c>
    </row>
    <row r="37" spans="1:10" ht="24.75" customHeight="1">
      <c r="A37" s="3">
        <v>34</v>
      </c>
      <c r="B37" s="13" t="s">
        <v>51</v>
      </c>
      <c r="C37" s="14" t="s">
        <v>18</v>
      </c>
      <c r="D37" s="9" t="s">
        <v>96</v>
      </c>
      <c r="E37" s="10" t="s">
        <v>105</v>
      </c>
      <c r="F37" s="12" t="s">
        <v>15</v>
      </c>
      <c r="G37" s="15">
        <v>133548832</v>
      </c>
      <c r="H37" s="15">
        <v>71088139</v>
      </c>
      <c r="I37" s="11" t="s">
        <v>106</v>
      </c>
      <c r="J37" s="17" t="s">
        <v>107</v>
      </c>
    </row>
    <row r="38" spans="1:10" ht="24.75" customHeight="1">
      <c r="A38" s="3">
        <v>35</v>
      </c>
      <c r="B38" s="13" t="s">
        <v>51</v>
      </c>
      <c r="C38" s="14" t="s">
        <v>18</v>
      </c>
      <c r="D38" s="9" t="s">
        <v>23</v>
      </c>
      <c r="E38" s="10" t="s">
        <v>108</v>
      </c>
      <c r="F38" s="12" t="s">
        <v>15</v>
      </c>
      <c r="G38" s="15">
        <v>162013804</v>
      </c>
      <c r="H38" s="15">
        <v>1067184929</v>
      </c>
      <c r="I38" s="11" t="s">
        <v>42</v>
      </c>
      <c r="J38" s="17" t="s">
        <v>109</v>
      </c>
    </row>
    <row r="39" spans="1:10" ht="24.75" customHeight="1">
      <c r="A39" s="3">
        <v>36</v>
      </c>
      <c r="B39" s="13" t="s">
        <v>51</v>
      </c>
      <c r="C39" s="14" t="s">
        <v>18</v>
      </c>
      <c r="D39" s="9" t="s">
        <v>23</v>
      </c>
      <c r="E39" s="10" t="s">
        <v>110</v>
      </c>
      <c r="F39" s="12" t="s">
        <v>15</v>
      </c>
      <c r="G39" s="15">
        <v>168046749</v>
      </c>
      <c r="H39" s="15">
        <v>598414473</v>
      </c>
      <c r="I39" s="11" t="s">
        <v>33</v>
      </c>
      <c r="J39" s="17" t="s">
        <v>111</v>
      </c>
    </row>
    <row r="40" spans="1:10" ht="24.75" customHeight="1">
      <c r="A40" s="3">
        <v>37</v>
      </c>
      <c r="B40" s="13" t="s">
        <v>51</v>
      </c>
      <c r="C40" s="14" t="s">
        <v>18</v>
      </c>
      <c r="D40" s="9" t="s">
        <v>23</v>
      </c>
      <c r="E40" s="10" t="s">
        <v>112</v>
      </c>
      <c r="F40" s="12" t="s">
        <v>15</v>
      </c>
      <c r="G40" s="15">
        <v>558918846</v>
      </c>
      <c r="H40" s="15">
        <v>297512900</v>
      </c>
      <c r="I40" s="11" t="s">
        <v>25</v>
      </c>
      <c r="J40" s="17" t="s">
        <v>107</v>
      </c>
    </row>
    <row r="41" spans="1:10" ht="24.75" customHeight="1">
      <c r="A41" s="3">
        <v>38</v>
      </c>
      <c r="B41" s="13" t="s">
        <v>51</v>
      </c>
      <c r="C41" s="14" t="s">
        <v>18</v>
      </c>
      <c r="D41" s="9" t="s">
        <v>96</v>
      </c>
      <c r="E41" s="10" t="s">
        <v>113</v>
      </c>
      <c r="F41" s="12" t="s">
        <v>15</v>
      </c>
      <c r="G41" s="15">
        <v>75196996</v>
      </c>
      <c r="H41" s="15">
        <v>246812245</v>
      </c>
      <c r="I41" s="11" t="s">
        <v>36</v>
      </c>
      <c r="J41" s="17" t="s">
        <v>109</v>
      </c>
    </row>
    <row r="42" spans="1:10" ht="24.75" customHeight="1">
      <c r="A42" s="3">
        <v>39</v>
      </c>
      <c r="B42" s="13" t="s">
        <v>51</v>
      </c>
      <c r="C42" s="14" t="s">
        <v>18</v>
      </c>
      <c r="D42" s="9" t="s">
        <v>96</v>
      </c>
      <c r="E42" s="10" t="s">
        <v>114</v>
      </c>
      <c r="F42" s="12" t="s">
        <v>15</v>
      </c>
      <c r="G42" s="15">
        <v>125960664</v>
      </c>
      <c r="H42" s="15">
        <v>193013724</v>
      </c>
      <c r="I42" s="11" t="s">
        <v>28</v>
      </c>
      <c r="J42" s="17" t="s">
        <v>115</v>
      </c>
    </row>
    <row r="43" spans="1:10" ht="24.75" customHeight="1">
      <c r="A43" s="3">
        <v>40</v>
      </c>
      <c r="B43" s="13" t="s">
        <v>51</v>
      </c>
      <c r="C43" s="14" t="s">
        <v>18</v>
      </c>
      <c r="D43" s="9" t="s">
        <v>102</v>
      </c>
      <c r="E43" s="10" t="s">
        <v>116</v>
      </c>
      <c r="F43" s="12" t="s">
        <v>15</v>
      </c>
      <c r="G43" s="15">
        <v>33683573</v>
      </c>
      <c r="H43" s="15">
        <v>33683574</v>
      </c>
      <c r="I43" s="11" t="s">
        <v>21</v>
      </c>
      <c r="J43" s="17" t="s">
        <v>117</v>
      </c>
    </row>
    <row r="44" spans="1:10" ht="24.75" customHeight="1">
      <c r="A44" s="3">
        <v>41</v>
      </c>
      <c r="B44" s="13" t="s">
        <v>51</v>
      </c>
      <c r="C44" s="14" t="s">
        <v>18</v>
      </c>
      <c r="D44" s="9" t="s">
        <v>118</v>
      </c>
      <c r="E44" s="10" t="s">
        <v>119</v>
      </c>
      <c r="F44" s="12" t="s">
        <v>15</v>
      </c>
      <c r="G44" s="15">
        <v>98968164</v>
      </c>
      <c r="H44" s="15">
        <v>260272409</v>
      </c>
      <c r="I44" s="11" t="s">
        <v>36</v>
      </c>
      <c r="J44" s="17" t="s">
        <v>120</v>
      </c>
    </row>
    <row r="45" spans="1:10" ht="24.75" customHeight="1">
      <c r="A45" s="3">
        <v>42</v>
      </c>
      <c r="B45" s="13" t="s">
        <v>51</v>
      </c>
      <c r="C45" s="14" t="s">
        <v>18</v>
      </c>
      <c r="D45" s="9" t="s">
        <v>121</v>
      </c>
      <c r="E45" s="10" t="s">
        <v>87</v>
      </c>
      <c r="F45" s="12" t="s">
        <v>15</v>
      </c>
      <c r="G45" s="15">
        <v>0</v>
      </c>
      <c r="H45" s="15">
        <v>68734810</v>
      </c>
      <c r="I45" s="11" t="s">
        <v>28</v>
      </c>
      <c r="J45" s="17" t="s">
        <v>88</v>
      </c>
    </row>
    <row r="46" spans="1:10" ht="24.75" customHeight="1">
      <c r="A46" s="3">
        <v>43</v>
      </c>
      <c r="B46" s="13" t="s">
        <v>51</v>
      </c>
      <c r="C46" s="14" t="s">
        <v>18</v>
      </c>
      <c r="D46" s="9" t="s">
        <v>122</v>
      </c>
      <c r="E46" s="10" t="s">
        <v>123</v>
      </c>
      <c r="F46" s="12" t="s">
        <v>15</v>
      </c>
      <c r="G46" s="15">
        <v>128542690</v>
      </c>
      <c r="H46" s="15">
        <v>46007330</v>
      </c>
      <c r="I46" s="11" t="s">
        <v>36</v>
      </c>
      <c r="J46" s="19" t="s">
        <v>124</v>
      </c>
    </row>
    <row r="47" spans="1:10" ht="24.75" customHeight="1">
      <c r="A47" s="3">
        <v>44</v>
      </c>
      <c r="B47" s="13" t="s">
        <v>51</v>
      </c>
      <c r="C47" s="14" t="s">
        <v>18</v>
      </c>
      <c r="D47" s="9" t="s">
        <v>125</v>
      </c>
      <c r="E47" s="10" t="s">
        <v>126</v>
      </c>
      <c r="F47" s="12" t="s">
        <v>15</v>
      </c>
      <c r="G47" s="15">
        <v>3400000000</v>
      </c>
      <c r="H47" s="15">
        <v>2267416760</v>
      </c>
      <c r="I47" s="11" t="s">
        <v>45</v>
      </c>
      <c r="J47" s="17" t="s">
        <v>127</v>
      </c>
    </row>
    <row r="48" spans="1:10" ht="24.75" customHeight="1">
      <c r="A48" s="3">
        <v>45</v>
      </c>
      <c r="B48" s="13" t="s">
        <v>51</v>
      </c>
      <c r="C48" s="14" t="s">
        <v>18</v>
      </c>
      <c r="D48" s="9" t="s">
        <v>128</v>
      </c>
      <c r="E48" s="10" t="s">
        <v>129</v>
      </c>
      <c r="F48" s="12" t="s">
        <v>15</v>
      </c>
      <c r="G48" s="15">
        <v>0</v>
      </c>
      <c r="H48" s="15">
        <v>63197091</v>
      </c>
      <c r="I48" s="11" t="s">
        <v>25</v>
      </c>
      <c r="J48" s="17" t="s">
        <v>130</v>
      </c>
    </row>
    <row r="49" spans="1:10" ht="24.75" customHeight="1">
      <c r="A49" s="3">
        <v>46</v>
      </c>
      <c r="B49" s="13" t="s">
        <v>51</v>
      </c>
      <c r="C49" s="14" t="s">
        <v>18</v>
      </c>
      <c r="D49" s="9" t="s">
        <v>131</v>
      </c>
      <c r="E49" s="10" t="s">
        <v>132</v>
      </c>
      <c r="F49" s="12" t="s">
        <v>15</v>
      </c>
      <c r="G49" s="15">
        <v>235703747</v>
      </c>
      <c r="H49" s="15">
        <v>143682741</v>
      </c>
      <c r="I49" s="11" t="s">
        <v>45</v>
      </c>
      <c r="J49" s="17" t="s">
        <v>133</v>
      </c>
    </row>
    <row r="50" spans="1:10" ht="24.75" customHeight="1">
      <c r="A50" s="3">
        <v>47</v>
      </c>
      <c r="B50" s="13" t="s">
        <v>51</v>
      </c>
      <c r="C50" s="14" t="s">
        <v>18</v>
      </c>
      <c r="D50" s="9" t="s">
        <v>134</v>
      </c>
      <c r="E50" s="10" t="s">
        <v>135</v>
      </c>
      <c r="F50" s="12" t="s">
        <v>15</v>
      </c>
      <c r="G50" s="15">
        <v>58141077</v>
      </c>
      <c r="H50" s="15">
        <v>144145290</v>
      </c>
      <c r="I50" s="11" t="s">
        <v>36</v>
      </c>
      <c r="J50" s="19" t="s">
        <v>136</v>
      </c>
    </row>
    <row r="51" spans="1:10" ht="24.75" customHeight="1">
      <c r="A51" s="31">
        <v>48</v>
      </c>
      <c r="B51" s="27">
        <v>1.3301160113000001E+20</v>
      </c>
      <c r="C51" s="32" t="s">
        <v>18</v>
      </c>
      <c r="D51" s="28" t="s">
        <v>23</v>
      </c>
      <c r="E51" s="33" t="s">
        <v>137</v>
      </c>
      <c r="F51" s="29" t="s">
        <v>15</v>
      </c>
      <c r="G51" s="40">
        <v>109358437</v>
      </c>
      <c r="H51" s="40">
        <v>121509374</v>
      </c>
      <c r="I51" s="41" t="s">
        <v>33</v>
      </c>
      <c r="J51" s="42" t="s">
        <v>138</v>
      </c>
    </row>
    <row r="52" spans="1:10" ht="24.75" customHeight="1">
      <c r="A52" s="31">
        <v>49</v>
      </c>
      <c r="B52" s="27" t="s">
        <v>51</v>
      </c>
      <c r="C52" s="28" t="s">
        <v>18</v>
      </c>
      <c r="D52" s="28" t="s">
        <v>139</v>
      </c>
      <c r="E52" s="33" t="s">
        <v>140</v>
      </c>
      <c r="F52" s="29" t="s">
        <v>15</v>
      </c>
      <c r="G52" s="26">
        <f>188722517-350352</f>
        <v>188372165</v>
      </c>
      <c r="H52" s="26">
        <f>424625662+350503</f>
        <v>424976165</v>
      </c>
      <c r="I52" s="41" t="s">
        <v>25</v>
      </c>
      <c r="J52" s="42" t="s">
        <v>141</v>
      </c>
    </row>
    <row r="53" spans="1:10" ht="19.5" customHeight="1">
      <c r="A53" s="53" t="s">
        <v>142</v>
      </c>
      <c r="B53" s="54"/>
      <c r="C53" s="54"/>
      <c r="D53" s="54"/>
      <c r="E53" s="54"/>
      <c r="F53" s="55"/>
      <c r="G53" s="30">
        <f>SUM(G4:G52)</f>
        <v>9173144070</v>
      </c>
      <c r="H53" s="43">
        <f>SUM(H4:H52)</f>
        <v>10403942502</v>
      </c>
      <c r="I53" s="56"/>
      <c r="J53" s="56"/>
    </row>
    <row r="54" spans="1:10" ht="19.5" customHeight="1">
      <c r="A54" s="34"/>
      <c r="B54" s="35" t="s">
        <v>51</v>
      </c>
      <c r="C54" s="36" t="s">
        <v>18</v>
      </c>
      <c r="D54" s="37" t="s">
        <v>143</v>
      </c>
      <c r="E54" s="38" t="s">
        <v>144</v>
      </c>
      <c r="F54" s="39" t="s">
        <v>15</v>
      </c>
      <c r="G54" s="15">
        <v>100226057498</v>
      </c>
      <c r="H54" s="15">
        <v>10226057498</v>
      </c>
      <c r="I54" s="44" t="s">
        <v>45</v>
      </c>
      <c r="J54" s="37" t="s">
        <v>145</v>
      </c>
    </row>
    <row r="55" spans="1:10" ht="26.25" customHeight="1">
      <c r="A55" s="3"/>
      <c r="B55" s="13" t="s">
        <v>51</v>
      </c>
      <c r="C55" s="14" t="s">
        <v>18</v>
      </c>
      <c r="D55" s="24" t="s">
        <v>146</v>
      </c>
      <c r="E55" s="10" t="s">
        <v>147</v>
      </c>
      <c r="F55" s="12" t="s">
        <v>148</v>
      </c>
      <c r="G55" s="15">
        <v>11587884744</v>
      </c>
      <c r="H55" s="15">
        <v>6000000000</v>
      </c>
      <c r="I55" s="11" t="s">
        <v>45</v>
      </c>
      <c r="J55" s="20" t="s">
        <v>149</v>
      </c>
    </row>
    <row r="56" spans="1:10" ht="30.75" customHeight="1">
      <c r="A56" s="3"/>
      <c r="B56" s="13" t="s">
        <v>51</v>
      </c>
      <c r="C56" s="14" t="s">
        <v>18</v>
      </c>
      <c r="D56" s="24" t="s">
        <v>150</v>
      </c>
      <c r="E56" s="10" t="s">
        <v>151</v>
      </c>
      <c r="F56" s="12" t="s">
        <v>148</v>
      </c>
      <c r="G56" s="15">
        <v>800271939</v>
      </c>
      <c r="H56" s="15">
        <v>370000000</v>
      </c>
      <c r="I56" s="11" t="s">
        <v>45</v>
      </c>
      <c r="J56" s="20" t="s">
        <v>152</v>
      </c>
    </row>
    <row r="57" spans="1:10" ht="19.5" customHeight="1">
      <c r="A57" s="48" t="s">
        <v>153</v>
      </c>
      <c r="B57" s="49"/>
      <c r="C57" s="49"/>
      <c r="D57" s="49"/>
      <c r="E57" s="49"/>
      <c r="F57" s="49"/>
      <c r="G57" s="50"/>
      <c r="H57" s="25">
        <f>+H53+H54</f>
        <v>20630000000</v>
      </c>
      <c r="I57" s="21"/>
      <c r="J57" s="22"/>
    </row>
    <row r="58" spans="1:10" ht="19.5" customHeight="1">
      <c r="A58" s="51" t="s">
        <v>154</v>
      </c>
      <c r="B58" s="52"/>
      <c r="C58" s="52"/>
      <c r="D58" s="52"/>
      <c r="E58" s="52"/>
      <c r="F58" s="52"/>
      <c r="G58" s="52"/>
      <c r="H58" s="7">
        <f>+H55+H56</f>
        <v>6370000000</v>
      </c>
      <c r="J58" s="22"/>
    </row>
    <row r="59" spans="1:10" ht="19.5" customHeight="1">
      <c r="A59" s="51" t="s">
        <v>155</v>
      </c>
      <c r="B59" s="52"/>
      <c r="C59" s="52"/>
      <c r="D59" s="52"/>
      <c r="E59" s="52"/>
      <c r="F59" s="52"/>
      <c r="G59" s="52"/>
      <c r="H59" s="7">
        <f>+H57+H58</f>
        <v>27000000000</v>
      </c>
      <c r="J59" s="57"/>
    </row>
    <row r="60" spans="1:10">
      <c r="A60" s="4" t="s">
        <v>156</v>
      </c>
      <c r="H60" s="23"/>
    </row>
    <row r="61" spans="1:10">
      <c r="A61" s="4" t="s">
        <v>157</v>
      </c>
    </row>
    <row r="62" spans="1:10">
      <c r="A62" s="4"/>
    </row>
    <row r="63" spans="1:10">
      <c r="A63" s="4"/>
      <c r="H63" s="23"/>
    </row>
    <row r="64" spans="1:10">
      <c r="A64" s="4"/>
    </row>
    <row r="65" spans="1:1">
      <c r="A65" s="4"/>
    </row>
  </sheetData>
  <mergeCells count="8">
    <mergeCell ref="A59:G59"/>
    <mergeCell ref="A53:F53"/>
    <mergeCell ref="I53:J53"/>
    <mergeCell ref="B3:C3"/>
    <mergeCell ref="A2:J2"/>
    <mergeCell ref="A1:J1"/>
    <mergeCell ref="A57:G57"/>
    <mergeCell ref="A58:G58"/>
  </mergeCells>
  <phoneticPr fontId="5" type="noConversion"/>
  <pageMargins left="0.70866141732283472" right="0.70866141732283472" top="0.74803149606299213" bottom="0.74803149606299213" header="0.31496062992125984" footer="0.31496062992125984"/>
  <pageSetup paperSize="5" scale="48" orientation="landscape" r:id="rId1"/>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1DB1445E1B5534396F021B3B61BB3FD" ma:contentTypeVersion="12" ma:contentTypeDescription="Crear nuevo documento." ma:contentTypeScope="" ma:versionID="02f8058390958ee304b5c18fcdc93471">
  <xsd:schema xmlns:xsd="http://www.w3.org/2001/XMLSchema" xmlns:xs="http://www.w3.org/2001/XMLSchema" xmlns:p="http://schemas.microsoft.com/office/2006/metadata/properties" xmlns:ns2="7a5af62f-cf5c-4eb3-a845-28f983daff04" xmlns:ns3="c4e29d31-b795-4ef5-84ac-fbf5c6155915" targetNamespace="http://schemas.microsoft.com/office/2006/metadata/properties" ma:root="true" ma:fieldsID="7ab6a158886b32c22a7896e3da0a7f5e" ns2:_="" ns3:_="">
    <xsd:import namespace="7a5af62f-cf5c-4eb3-a845-28f983daff04"/>
    <xsd:import namespace="c4e29d31-b795-4ef5-84ac-fbf5c615591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5af62f-cf5c-4eb3-a845-28f983daff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ab9ab8b6-9d30-47d7-bbb6-b53186be7e6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e29d31-b795-4ef5-84ac-fbf5c615591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303907-8ca0-40f4-8b88-b10617705b84}" ma:internalName="TaxCatchAll" ma:showField="CatchAllData" ma:web="c4e29d31-b795-4ef5-84ac-fbf5c61559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a5af62f-cf5c-4eb3-a845-28f983daff04">
      <Terms xmlns="http://schemas.microsoft.com/office/infopath/2007/PartnerControls"/>
    </lcf76f155ced4ddcb4097134ff3c332f>
    <TaxCatchAll xmlns="c4e29d31-b795-4ef5-84ac-fbf5c6155915" xsi:nil="true"/>
  </documentManagement>
</p:properties>
</file>

<file path=customXml/itemProps1.xml><?xml version="1.0" encoding="utf-8"?>
<ds:datastoreItem xmlns:ds="http://schemas.openxmlformats.org/officeDocument/2006/customXml" ds:itemID="{C42B5300-9241-4FFA-B41D-6A48258B5E73}"/>
</file>

<file path=customXml/itemProps2.xml><?xml version="1.0" encoding="utf-8"?>
<ds:datastoreItem xmlns:ds="http://schemas.openxmlformats.org/officeDocument/2006/customXml" ds:itemID="{B5C26B57-D601-41BE-B8A8-12EF2E7CDD7C}"/>
</file>

<file path=customXml/itemProps3.xml><?xml version="1.0" encoding="utf-8"?>
<ds:datastoreItem xmlns:ds="http://schemas.openxmlformats.org/officeDocument/2006/customXml" ds:itemID="{F06B7909-A7B7-4E37-8726-30641AD27C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Concepción Gonzalez Alfonso</dc:creator>
  <cp:keywords/>
  <dc:description/>
  <cp:lastModifiedBy/>
  <cp:revision/>
  <dcterms:created xsi:type="dcterms:W3CDTF">2025-06-06T03:40:42Z</dcterms:created>
  <dcterms:modified xsi:type="dcterms:W3CDTF">2025-08-19T15:50:17Z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0x010100F1DB1445E1B5534396F021B3B61BB3FD</vt:lpwstr>
  </property>
</Properties>
</file>